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T:\③財政第１係\03決算関係\R5普通会計決算統計\20 令和5年度財政状況資料集の作成・公表について（依頼）【国3.21締切】\07 HP用データ\"/>
    </mc:Choice>
  </mc:AlternateContent>
  <xr:revisionPtr revIDLastSave="0" documentId="13_ncr:1_{D7FAAECD-1BBA-4580-BAC9-DE91D9253950}"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BW39" i="10" s="1"/>
  <c r="BW40" i="10" s="1"/>
  <c r="BW41" i="10" s="1"/>
  <c r="BW42" i="10" s="1"/>
  <c r="BW43" i="10" s="1"/>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<sst xmlns="http://schemas.openxmlformats.org/spreadsheetml/2006/main" count="1127" uniqueCount="565">
  <si>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</si>
  <si>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</si>
  <si>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</si>
  <si>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</si>
  <si>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</si>
  <si>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</si>
  <si>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</si>
  <si>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</si>
  <si>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</si>
  <si>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</si>
  <si>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</si>
  <si>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</si>
  <si>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</si>
  <si>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</si>
  <si>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</si>
  <si>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</si>
  <si>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</si>
  <si>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</si>
  <si>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</si>
  <si>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</si>
  <si>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</si>
  <si>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</si>
  <si>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</si>
  <si>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</si>
  <si>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</si>
  <si>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</si>
  <si>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</si>
  <si>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</si>
  <si>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</si>
  <si>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</si>
  <si>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</si>
  <si>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</si>
  <si>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</si>
  <si>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</si>
  <si>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</si>
  <si>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</si>
  <si>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</si>
  <si>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</si>
  <si>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</si>
  <si>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</si>
  <si>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</si>
  <si>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</si>
  <si>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</si>
  <si>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</si>
  <si>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</si>
  <si>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</si>
  <si>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</si>
  <si>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</si>
  <si>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</si>
  <si>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</si>
  <si>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</si>
  <si>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</si>
  <si>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</si>
  <si>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</si>
  <si>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</si>
  <si>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</si>
  <si>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</si>
  <si>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</si>
  <si>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</si>
  <si>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</si>
  <si>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</si>
  <si>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</si>
  <si>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</si>
  <si>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</si>
  <si>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</si>
  <si>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</si>
  <si>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</si>
  <si>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</si>
  <si>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</si>
  <si>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</si>
  <si>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</si>
  <si>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</si>
  <si>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</si>
  <si>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</si>
  <si>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</si>
  <si>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</si>
  <si>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</si>
  <si>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</si>
  <si>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</si>
  <si>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</si>
  <si>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</si>
  <si>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</si>
  <si>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</si>
  <si>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</si>
  <si>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</si>
  <si>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</si>
  <si>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</si>
  <si>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</si>
  <si>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</si>
  <si>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</si>
  <si>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</si>
  <si>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</si>
  <si>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</si>
  <si>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</si>
  <si>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河合町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</si>
  <si>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</si>
  <si>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</si>
  <si>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</si>
  <si>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</si>
  <si>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</si>
  <si>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</si>
  <si>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</si>
  <si>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</si>
  <si>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</si>
  <si>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</si>
  <si>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</si>
  <si>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</si>
  <si>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</si>
  <si>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</si>
  <si>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</si>
  <si>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</si>
  <si>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</si>
  <si>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</si>
  <si>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</si>
  <si>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</si>
  <si>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</si>
  <si>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</si>
  <si>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</si>
  <si>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</si>
  <si>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</si>
  <si>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</si>
  <si>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</si>
  <si>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</si>
  <si>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</si>
  <si>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</si>
  <si>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</si>
  <si>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</si>
  <si>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</si>
  <si>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</si>
  <si>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</si>
  <si>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</si>
  <si>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</si>
  <si>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</si>
  <si>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</si>
  <si>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</si>
  <si>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</si>
  <si>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</si>
  <si>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</si>
  <si>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</si>
  <si>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</si>
  <si>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</si>
  <si>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</si>
  <si>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</si>
  <si>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</si>
  <si>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</si>
  <si>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</si>
  <si>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</si>
  <si>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</si>
  <si>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</si>
  <si>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</si>
  <si>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</si>
  <si>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</si>
  <si>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</si>
  <si>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</si>
  <si>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</si>
  <si>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</si>
  <si>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</si>
  <si>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</si>
  <si>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</si>
  <si>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</si>
  <si>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</si>
  <si>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</si>
  <si>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</si>
  <si>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</si>
  <si>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</si>
  <si>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</si>
  <si>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</si>
  <si>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</si>
  <si>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</si>
  <si>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</si>
  <si>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</si>
  <si>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</si>
  <si>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</si>
  <si>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</si>
  <si>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</si>
  <si>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</si>
  <si>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</si>
  <si>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</si>
  <si>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</si>
  <si>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</si>
  <si>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</si>
  <si>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</si>
  <si>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</si>
  <si>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</si>
  <si>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</si>
  <si>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</si>
  <si>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</si>
  <si>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</si>
  <si>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</si>
  <si>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</si>
  <si>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</si>
  <si>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</si>
  <si>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</si>
  <si>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</si>
  <si>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</si>
  <si>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</si>
  <si>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</si>
  <si>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</si>
  <si>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</si>
  <si>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</si>
  <si>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</si>
  <si>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</si>
  <si>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</si>
  <si>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奈良県河合町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</si>
  <si>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</si>
  <si>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</si>
  <si>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</si>
  <si>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</si>
  <si>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</si>
  <si>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</si>
  <si>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</si>
  <si>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</si>
  <si>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</si>
  <si>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</si>
  <si>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</si>
  <si>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</si>
  <si>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</si>
  <si>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</si>
  <si>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</si>
  <si>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</si>
  <si>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</si>
  <si>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</si>
  <si>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</si>
  <si>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</si>
  <si>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</si>
  <si>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</si>
  <si>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</si>
  <si>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</si>
  <si>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</si>
  <si>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</si>
  <si>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</si>
  <si>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</si>
  <si>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</si>
  <si>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</si>
  <si>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</si>
  <si>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</si>
  <si>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</si>
  <si>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</si>
  <si>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</si>
  <si>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</si>
  <si>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</si>
  <si>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</si>
  <si>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</si>
  <si>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</si>
  <si>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</si>
  <si>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</si>
  <si>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</si>
  <si>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</si>
  <si>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</si>
  <si>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</si>
  <si>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</si>
  <si>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</si>
  <si>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</si>
  <si>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</si>
  <si>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</si>
  <si>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</si>
  <si>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</si>
  <si>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</si>
  <si>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</si>
  <si>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</si>
  <si>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</si>
  <si>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</si>
  <si>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</si>
  <si>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</si>
  <si>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</si>
  <si>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</si>
  <si>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</si>
  <si>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</si>
  <si>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</si>
  <si>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</si>
  <si>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</si>
  <si>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</si>
  <si>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</si>
  <si>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</si>
  <si>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</si>
  <si>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</si>
  <si>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</si>
  <si>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</si>
  <si>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</si>
  <si>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</si>
  <si>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</si>
  <si>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</si>
  <si>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</si>
  <si>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</si>
  <si>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</si>
  <si>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</si>
  <si>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</si>
  <si>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</si>
  <si>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</si>
  <si>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</si>
  <si>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</si>
  <si>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</si>
  <si>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</si>
  <si>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</si>
  <si>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</si>
  <si>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</si>
  <si>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</si>
  <si>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</si>
  <si>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</si>
  <si>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</si>
  <si>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</si>
  <si>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</si>
  <si>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</si>
  <si>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</si>
  <si>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</si>
  <si>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</si>
  <si>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</si>
  <si>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</si>
  <si>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</si>
  <si>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</si>
  <si>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</si>
  <si>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</si>
  <si>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</si>
  <si>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</si>
  <si>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</si>
  <si>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</si>
  <si>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</si>
  <si>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</si>
  <si>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</si>
  <si>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</si>
  <si>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</si>
  <si>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</si>
  <si>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</si>
  <si>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</si>
  <si>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</si>
  <si>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</si>
  <si>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</si>
  <si>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</si>
  <si>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</si>
  <si>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</si>
  <si>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</si>
  <si>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</si>
  <si>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</si>
  <si>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</si>
  <si>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</si>
  <si>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</si>
  <si>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</si>
  <si>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</si>
  <si>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</si>
  <si>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</si>
  <si>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</si>
  <si>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</si>
  <si>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</si>
  <si>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</si>
  <si>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</si>
  <si>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</si>
  <si>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</si>
  <si>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</si>
  <si>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</si>
  <si>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</si>
  <si>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</si>
  <si>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</si>
  <si>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</si>
  <si>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</si>
  <si>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奈良県河合町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</si>
  <si>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</si>
  <si>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</si>
  <si>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</si>
  <si>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</si>
  <si>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</si>
  <si>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</si>
  <si>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</si>
  <si>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</si>
  <si>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</si>
  <si>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</si>
  <si>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</si>
  <si>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</si>
  <si>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</si>
  <si>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</si>
  <si>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</si>
  <si>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</si>
  <si>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</si>
  <si>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</si>
  <si>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</si>
  <si>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</si>
  <si>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</si>
  <si>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水洗便所改造資金貸付事業特別会計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</si>
  <si>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</si>
  <si>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</si>
  <si>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</si>
  <si>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</si>
  <si>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</si>
  <si>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</si>
  <si>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</si>
  <si>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</si>
  <si>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</si>
  <si>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</si>
  <si>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</si>
  <si>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</si>
  <si>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</si>
  <si>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</si>
  <si>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介護保険事業特別会計（保険事業勘定）</t>
    <phoneticPr fontId="5"/>
  </si>
  <si>
    <t>後期高齢者医療制度特別会計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</si>
  <si>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</si>
  <si>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</si>
  <si>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</si>
  <si>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</si>
  <si>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</si>
  <si>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</si>
  <si>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</si>
  <si>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</si>
  <si>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</si>
  <si>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</si>
  <si>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</si>
  <si>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</si>
  <si>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</si>
  <si>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</si>
  <si>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</si>
  <si>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</si>
  <si>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</si>
  <si>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</si>
  <si>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</si>
  <si>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</si>
  <si>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</si>
  <si>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</si>
  <si>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</si>
  <si>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</si>
  <si>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</si>
  <si>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</si>
  <si>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</si>
  <si>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</si>
  <si>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</si>
  <si>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</si>
  <si>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</si>
  <si>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</si>
  <si>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</si>
  <si>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</si>
  <si>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</si>
  <si>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</si>
  <si>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</si>
  <si>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</si>
  <si>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</si>
  <si>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</si>
  <si>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</si>
  <si>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</si>
  <si>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</si>
  <si>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</si>
  <si>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</si>
  <si>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</si>
  <si>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</si>
  <si>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</si>
  <si>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</si>
  <si>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</si>
  <si>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</si>
  <si>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</si>
  <si>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</si>
  <si>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</si>
  <si>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</si>
  <si>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</si>
  <si>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</si>
  <si>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</si>
  <si>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</si>
  <si>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</si>
  <si>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</si>
  <si>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</si>
  <si>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</si>
  <si>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</si>
  <si>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</si>
  <si>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</si>
  <si>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</si>
  <si>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</si>
  <si>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</si>
  <si>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</si>
  <si>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</si>
  <si>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</si>
  <si>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</si>
  <si>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</si>
  <si>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</si>
  <si>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</si>
  <si>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</si>
  <si>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</si>
  <si>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</si>
  <si>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</si>
  <si>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</si>
  <si>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</si>
  <si>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</si>
  <si>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</si>
  <si>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</si>
  <si>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</si>
  <si>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</si>
  <si>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</si>
  <si>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</si>
  <si>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</si>
  <si>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</si>
  <si>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</si>
  <si>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</si>
  <si>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</si>
  <si>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</si>
  <si>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</si>
  <si>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</si>
  <si>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</si>
  <si>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</si>
  <si>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</si>
  <si>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</si>
  <si>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</si>
  <si>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</si>
  <si>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</si>
  <si>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</si>
  <si>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</si>
  <si>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</si>
  <si>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</si>
  <si>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</si>
  <si>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</si>
  <si>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</si>
  <si>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</si>
  <si>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</si>
  <si>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</si>
  <si>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</si>
  <si>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</si>
  <si>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</si>
  <si>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</si>
  <si>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</si>
  <si>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</si>
  <si>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</si>
  <si>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</si>
  <si>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</si>
  <si>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</si>
  <si>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</si>
  <si>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</si>
  <si>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</si>
  <si>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</si>
  <si>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</si>
  <si>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</si>
  <si>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</si>
  <si>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</si>
  <si>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</si>
  <si>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</si>
  <si>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</si>
  <si>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</si>
  <si>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</si>
  <si>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</si>
  <si>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</si>
  <si>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1.81</t>
  </si>
  <si>
    <t>▲ 4.48</t>
  </si>
  <si>
    <t>水道事業会計</t>
  </si>
  <si>
    <t>下水道事業特別会計</t>
  </si>
  <si>
    <t>一般会計</t>
  </si>
  <si>
    <t>水洗便所改造資金貸付事業特別会計</t>
  </si>
  <si>
    <t>介護保険事業特別会計（保険事業勘定）</t>
  </si>
  <si>
    <t>住宅新築資金等貸付事業特別会計</t>
  </si>
  <si>
    <t>国民健康保険特別会計</t>
  </si>
  <si>
    <t>後期高齢者医療制度特別会計</t>
  </si>
  <si>
    <t>その他会計（赤字）</t>
  </si>
  <si>
    <t>その他会計（黒字）</t>
  </si>
  <si>
    <t>R01</t>
    <phoneticPr fontId="5"/>
  </si>
  <si>
    <t>R02</t>
    <phoneticPr fontId="5"/>
  </si>
  <si>
    <t>R03</t>
    <phoneticPr fontId="5"/>
  </si>
  <si>
    <t>R04</t>
    <phoneticPr fontId="5"/>
  </si>
  <si>
    <t>R05</t>
    <phoneticPr fontId="5"/>
  </si>
  <si>
    <t>-</t>
    <phoneticPr fontId="2"/>
  </si>
  <si>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</si>
  <si>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</si>
  <si>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5"/>
  </si>
  <si>
    <t>王寺周辺広域休日応急診療施設組合</t>
  </si>
  <si>
    <t>静香苑環境施設組合</t>
  </si>
  <si>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</si>
  <si>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</si>
  <si>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</si>
  <si>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</si>
  <si>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まほろば環境衛生組合</t>
  </si>
  <si>
    <t>新型コロナウイルス感染症対策基金</t>
    <rPh sb="0" eb="2">
      <t>シンガタ</t>
    </rPh>
    <rPh sb="9" eb="14">
      <t>カンセンショウタイサク</t>
    </rPh>
    <rPh sb="14" eb="16">
      <t>キキン</t>
    </rPh>
    <phoneticPr fontId="2"/>
  </si>
  <si>
    <t>地域振興基金</t>
    <rPh sb="0" eb="6">
      <t>チイキシンコウキキン</t>
    </rPh>
    <phoneticPr fontId="2"/>
  </si>
  <si>
    <t>森林環境基金</t>
    <rPh sb="0" eb="6">
      <t>シンリンカンキョウキキン</t>
    </rPh>
    <phoneticPr fontId="2"/>
  </si>
  <si>
    <t>ふるさと創生基金</t>
    <rPh sb="4" eb="8">
      <t>ソウセイキキン</t>
    </rPh>
    <phoneticPr fontId="2"/>
  </si>
  <si>
    <t>公共施設整備基金</t>
    <rPh sb="0" eb="4">
      <t>コウキョウシセツ</t>
    </rPh>
    <rPh sb="4" eb="8">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</si>
</sst>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9"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02" xfId="12" quotePrefix="1"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37AA-4C64-8BD7-F92CEC1A42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79820</c:v>
                </c:pt>
                <c:pt idx="1">
                  <c:v>31431</c:v>
                </c:pt>
                <c:pt idx="2">
                  <c:v>18932</c:v>
                </c:pt>
                <c:pt idx="3">
                  <c:v>35942</c:v>
                </c:pt>
                <c:pt idx="4">
                  <c:v>77726</c:v>
                </c:pt>
              </c:numCache>
            </c:numRef>
          </c:val>
          <c:smooth val="0"/>
          <c:extLst>
            <c:ext xmlns:c16="http://schemas.microsoft.com/office/drawing/2014/chart" uri="{C3380CC4-5D6E-409C-BE32-E72D297353CC}">
              <c16:uniqueId val="{00000001-37AA-4C64-8BD7-F92CEC1A42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c:v>
                </c:pt>
                <c:pt idx="1">
                  <c:v>5</c:v>
                </c:pt>
                <c:pt idx="2">
                  <c:v>7.33</c:v>
                </c:pt>
                <c:pt idx="3">
                  <c:v>7.17</c:v>
                </c:pt>
                <c:pt idx="4">
                  <c:v>0.28999999999999998</c:v>
                </c:pt>
              </c:numCache>
            </c:numRef>
          </c:val>
          <c:extLst>
            <c:ext xmlns:c16="http://schemas.microsoft.com/office/drawing/2014/chart" uri="{C3380CC4-5D6E-409C-BE32-E72D297353CC}">
              <c16:uniqueId val="{00000000-3EBE-43DF-BA8F-B34ADDF30B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0.96</c:v>
                </c:pt>
                <c:pt idx="1">
                  <c:v>2.39</c:v>
                </c:pt>
                <c:pt idx="2">
                  <c:v>11.45</c:v>
                </c:pt>
                <c:pt idx="3">
                  <c:v>20.399999999999999</c:v>
                </c:pt>
                <c:pt idx="4">
                  <c:v>19.920000000000002</c:v>
                </c:pt>
              </c:numCache>
            </c:numRef>
          </c:val>
          <c:extLst>
            <c:ext xmlns:c16="http://schemas.microsoft.com/office/drawing/2014/chart" uri="{C3380CC4-5D6E-409C-BE32-E72D297353CC}">
              <c16:uniqueId val="{00000001-3EBE-43DF-BA8F-B34ADDF30B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-1.81</c:v>
                </c:pt>
                <c:pt idx="1">
                  <c:v>6</c:v>
                </c:pt>
                <c:pt idx="2">
                  <c:v>11.95</c:v>
                </c:pt>
                <c:pt idx="3">
                  <c:v>8.25</c:v>
                </c:pt>
                <c:pt idx="4">
                  <c:v>-4.4800000000000004</c:v>
                </c:pt>
              </c:numCache>
            </c:numRef>
          </c:val>
          <c:smooth val="0"/>
          <c:extLst>
            <c:ext xmlns:c16="http://schemas.microsoft.com/office/drawing/2014/chart" uri="{C3380CC4-5D6E-409C-BE32-E72D297353CC}">
              <c16:uniqueId val="{00000002-3EBE-43DF-BA8F-B34ADDF30B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52-480B-81EC-FF3876103E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52-480B-81EC-FF3876103EFE}"/>
            </c:ext>
          </c:extLst>
        </c:ser>
        <c:ser>
          <c:idx val="2"/>
          <c:order val="2"/>
          <c:tx>
            <c:strRef>
              <c:f>データシート!$A$29</c:f>
              <c:strCache>
                <c:ptCount val="1"/>
                <c:pt idx="0">
                  <c:v>後期高齢者医療制度特別会計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c:v>
                </c:pt>
                <c:pt idx="6">
                  <c:v>#N/A</c:v>
                </c:pt>
                <c:pt idx="7">
                  <c:v>0.02</c:v>
                </c:pt>
                <c:pt idx="8">
                  <c:v>#N/A</c:v>
                </c:pt>
                <c:pt idx="9">
                  <c:v>0</c:v>
                </c:pt>
              </c:numCache>
            </c:numRef>
          </c:val>
          <c:extLst>
            <c:ext xmlns:c16="http://schemas.microsoft.com/office/drawing/2014/chart" uri="{C3380CC4-5D6E-409C-BE32-E72D297353CC}">
              <c16:uniqueId val="{00000002-6352-480B-81EC-FF3876103EF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0.34</c:v>
                </c:pt>
                <c:pt idx="2">
                  <c:v>#N/A</c:v>
                </c:pt>
                <c:pt idx="3">
                  <c:v>0.28000000000000003</c:v>
                </c:pt>
                <c:pt idx="4">
                  <c:v>#N/A</c:v>
                </c:pt>
                <c:pt idx="5">
                  <c:v>0.25</c:v>
                </c:pt>
                <c:pt idx="6">
                  <c:v>#N/A</c:v>
                </c:pt>
                <c:pt idx="7">
                  <c:v>0</c:v>
                </c:pt>
                <c:pt idx="8">
                  <c:v>#N/A</c:v>
                </c:pt>
                <c:pt idx="9">
                  <c:v>0</c:v>
                </c:pt>
              </c:numCache>
            </c:numRef>
          </c:val>
          <c:extLst>
            <c:ext xmlns:c16="http://schemas.microsoft.com/office/drawing/2014/chart" uri="{C3380CC4-5D6E-409C-BE32-E72D297353CC}">
              <c16:uniqueId val="{00000003-6352-480B-81EC-FF3876103EFE}"/>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4-6352-480B-81EC-FF3876103EFE}"/>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6352-480B-81EC-FF3876103EFE}"/>
            </c:ext>
          </c:extLst>
        </c:ser>
        <c:ser>
          <c:idx val="6"/>
          <c:order val="6"/>
          <c:tx>
            <c:strRef>
              <c:f>データシート!$A$33</c:f>
              <c:strCache>
                <c:ptCount val="1"/>
                <c:pt idx="0">
                  <c:v>水洗便所改造資金貸付事業特別会計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6-6352-480B-81EC-FF3876103EF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0.45</c:v>
                </c:pt>
                <c:pt idx="2">
                  <c:v>#N/A</c:v>
                </c:pt>
                <c:pt idx="3">
                  <c:v>4.95</c:v>
                </c:pt>
                <c:pt idx="4">
                  <c:v>#N/A</c:v>
                </c:pt>
                <c:pt idx="5">
                  <c:v>7.27</c:v>
                </c:pt>
                <c:pt idx="6">
                  <c:v>#N/A</c:v>
                </c:pt>
                <c:pt idx="7">
                  <c:v>7.1</c:v>
                </c:pt>
                <c:pt idx="8">
                  <c:v>#N/A</c:v>
                </c:pt>
                <c:pt idx="9">
                  <c:v>0.23</c:v>
                </c:pt>
              </c:numCache>
            </c:numRef>
          </c:val>
          <c:extLst>
            <c:ext xmlns:c16="http://schemas.microsoft.com/office/drawing/2014/chart" uri="{C3380CC4-5D6E-409C-BE32-E72D297353CC}">
              <c16:uniqueId val="{00000007-6352-480B-81EC-FF3876103EFE}"/>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0.16</c:v>
                </c:pt>
                <c:pt idx="6">
                  <c:v>#N/A</c:v>
                </c:pt>
                <c:pt idx="7">
                  <c:v>0</c:v>
                </c:pt>
                <c:pt idx="8">
                  <c:v>#N/A</c:v>
                </c:pt>
                <c:pt idx="9">
                  <c:v>0.54</c:v>
                </c:pt>
              </c:numCache>
            </c:numRef>
          </c:val>
          <c:extLst>
            <c:ext xmlns:c16="http://schemas.microsoft.com/office/drawing/2014/chart" uri="{C3380CC4-5D6E-409C-BE32-E72D297353CC}">
              <c16:uniqueId val="{00000008-6352-480B-81EC-FF3876103E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11.4</c:v>
                </c:pt>
                <c:pt idx="2">
                  <c:v>#N/A</c:v>
                </c:pt>
                <c:pt idx="3">
                  <c:v>11.08</c:v>
                </c:pt>
                <c:pt idx="4">
                  <c:v>#N/A</c:v>
                </c:pt>
                <c:pt idx="5">
                  <c:v>11.77</c:v>
                </c:pt>
                <c:pt idx="6">
                  <c:v>#N/A</c:v>
                </c:pt>
                <c:pt idx="7">
                  <c:v>13.64</c:v>
                </c:pt>
                <c:pt idx="8">
                  <c:v>#N/A</c:v>
                </c:pt>
                <c:pt idx="9">
                  <c:v>15.64</c:v>
                </c:pt>
              </c:numCache>
            </c:numRef>
          </c:val>
          <c:extLst>
            <c:ext xmlns:c16="http://schemas.microsoft.com/office/drawing/2014/chart" uri="{C3380CC4-5D6E-409C-BE32-E72D297353CC}">
              <c16:uniqueId val="{00000009-6352-480B-81EC-FF3876103E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621</c:v>
                </c:pt>
                <c:pt idx="5">
                  <c:v>623</c:v>
                </c:pt>
                <c:pt idx="8">
                  <c:v>629</c:v>
                </c:pt>
                <c:pt idx="11">
                  <c:v>622</c:v>
                </c:pt>
                <c:pt idx="14">
                  <c:v>622</c:v>
                </c:pt>
              </c:numCache>
            </c:numRef>
          </c:val>
          <c:extLst>
            <c:ext xmlns:c16="http://schemas.microsoft.com/office/drawing/2014/chart" uri="{C3380CC4-5D6E-409C-BE32-E72D297353CC}">
              <c16:uniqueId val="{00000000-FF1E-4714-A1E1-BCCFC4F664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1-FF1E-4714-A1E1-BCCFC4F664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1E-4714-A1E1-BCCFC4F664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62</c:v>
                </c:pt>
                <c:pt idx="3">
                  <c:v>59</c:v>
                </c:pt>
                <c:pt idx="6">
                  <c:v>38</c:v>
                </c:pt>
                <c:pt idx="9">
                  <c:v>18</c:v>
                </c:pt>
                <c:pt idx="12">
                  <c:v>25</c:v>
                </c:pt>
              </c:numCache>
            </c:numRef>
          </c:val>
          <c:extLst>
            <c:ext xmlns:c16="http://schemas.microsoft.com/office/drawing/2014/chart" uri="{C3380CC4-5D6E-409C-BE32-E72D297353CC}">
              <c16:uniqueId val="{00000003-FF1E-4714-A1E1-BCCFC4F664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212</c:v>
                </c:pt>
                <c:pt idx="3">
                  <c:v>203</c:v>
                </c:pt>
                <c:pt idx="6">
                  <c:v>216</c:v>
                </c:pt>
                <c:pt idx="9">
                  <c:v>180</c:v>
                </c:pt>
                <c:pt idx="12">
                  <c:v>236</c:v>
                </c:pt>
              </c:numCache>
            </c:numRef>
          </c:val>
          <c:extLst>
            <c:ext xmlns:c16="http://schemas.microsoft.com/office/drawing/2014/chart" uri="{C3380CC4-5D6E-409C-BE32-E72D297353CC}">
              <c16:uniqueId val="{00000004-FF1E-4714-A1E1-BCCFC4F664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1E-4714-A1E1-BCCFC4F664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1E-4714-A1E1-BCCFC4F664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1089</c:v>
                </c:pt>
                <c:pt idx="3">
                  <c:v>901</c:v>
                </c:pt>
                <c:pt idx="6">
                  <c:v>927</c:v>
                </c:pt>
                <c:pt idx="9">
                  <c:v>899</c:v>
                </c:pt>
                <c:pt idx="12">
                  <c:v>1211</c:v>
                </c:pt>
              </c:numCache>
            </c:numRef>
          </c:val>
          <c:extLst>
            <c:ext xmlns:c16="http://schemas.microsoft.com/office/drawing/2014/chart" uri="{C3380CC4-5D6E-409C-BE32-E72D297353CC}">
              <c16:uniqueId val="{00000007-FF1E-4714-A1E1-BCCFC4F664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745</c:v>
                </c:pt>
                <c:pt idx="2">
                  <c:v>#N/A</c:v>
                </c:pt>
                <c:pt idx="3">
                  <c:v>#N/A</c:v>
                </c:pt>
                <c:pt idx="4">
                  <c:v>540</c:v>
                </c:pt>
                <c:pt idx="5">
                  <c:v>#N/A</c:v>
                </c:pt>
                <c:pt idx="6">
                  <c:v>#N/A</c:v>
                </c:pt>
                <c:pt idx="7">
                  <c:v>552</c:v>
                </c:pt>
                <c:pt idx="8">
                  <c:v>#N/A</c:v>
                </c:pt>
                <c:pt idx="9">
                  <c:v>#N/A</c:v>
                </c:pt>
                <c:pt idx="10">
                  <c:v>475</c:v>
                </c:pt>
                <c:pt idx="11">
                  <c:v>#N/A</c:v>
                </c:pt>
                <c:pt idx="12">
                  <c:v>#N/A</c:v>
                </c:pt>
                <c:pt idx="13">
                  <c:v>850</c:v>
                </c:pt>
                <c:pt idx="14">
                  <c:v>#N/A</c:v>
                </c:pt>
              </c:numCache>
            </c:numRef>
          </c:val>
          <c:smooth val="0"/>
          <c:extLst>
            <c:ext xmlns:c16="http://schemas.microsoft.com/office/drawing/2014/chart" uri="{C3380CC4-5D6E-409C-BE32-E72D297353CC}">
              <c16:uniqueId val="{00000008-FF1E-4714-A1E1-BCCFC4F664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7955</c:v>
                </c:pt>
                <c:pt idx="5">
                  <c:v>7669</c:v>
                </c:pt>
                <c:pt idx="8">
                  <c:v>7401</c:v>
                </c:pt>
                <c:pt idx="11">
                  <c:v>7157</c:v>
                </c:pt>
                <c:pt idx="14">
                  <c:v>7201</c:v>
                </c:pt>
              </c:numCache>
            </c:numRef>
          </c:val>
          <c:extLst>
            <c:ext xmlns:c16="http://schemas.microsoft.com/office/drawing/2014/chart" uri="{C3380CC4-5D6E-409C-BE32-E72D297353CC}">
              <c16:uniqueId val="{00000000-DFB8-4D8F-9D9E-9D1F679AFD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1</c:v>
                </c:pt>
                <c:pt idx="8">
                  <c:v>0</c:v>
                </c:pt>
                <c:pt idx="11">
                  <c:v>0</c:v>
                </c:pt>
                <c:pt idx="14">
                  <c:v>0</c:v>
                </c:pt>
              </c:numCache>
            </c:numRef>
          </c:val>
          <c:extLst>
            <c:ext xmlns:c16="http://schemas.microsoft.com/office/drawing/2014/chart" uri="{C3380CC4-5D6E-409C-BE32-E72D297353CC}">
              <c16:uniqueId val="{00000001-DFB8-4D8F-9D9E-9D1F679AFD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652</c:v>
                </c:pt>
                <c:pt idx="5">
                  <c:v>789</c:v>
                </c:pt>
                <c:pt idx="8">
                  <c:v>1232</c:v>
                </c:pt>
                <c:pt idx="11">
                  <c:v>1593</c:v>
                </c:pt>
                <c:pt idx="14">
                  <c:v>1530</c:v>
                </c:pt>
              </c:numCache>
            </c:numRef>
          </c:val>
          <c:extLst>
            <c:ext xmlns:c16="http://schemas.microsoft.com/office/drawing/2014/chart" uri="{C3380CC4-5D6E-409C-BE32-E72D297353CC}">
              <c16:uniqueId val="{00000002-DFB8-4D8F-9D9E-9D1F679AFD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B8-4D8F-9D9E-9D1F679AFD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B8-4D8F-9D9E-9D1F679AFD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B8-4D8F-9D9E-9D1F679AFD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799</c:v>
                </c:pt>
                <c:pt idx="3">
                  <c:v>806</c:v>
                </c:pt>
                <c:pt idx="6">
                  <c:v>723</c:v>
                </c:pt>
                <c:pt idx="9">
                  <c:v>684</c:v>
                </c:pt>
                <c:pt idx="12">
                  <c:v>696</c:v>
                </c:pt>
              </c:numCache>
            </c:numRef>
          </c:val>
          <c:extLst>
            <c:ext xmlns:c16="http://schemas.microsoft.com/office/drawing/2014/chart" uri="{C3380CC4-5D6E-409C-BE32-E72D297353CC}">
              <c16:uniqueId val="{00000006-DFB8-4D8F-9D9E-9D1F679AFD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230</c:v>
                </c:pt>
                <c:pt idx="3">
                  <c:v>160</c:v>
                </c:pt>
                <c:pt idx="6">
                  <c:v>145</c:v>
                </c:pt>
                <c:pt idx="9">
                  <c:v>183</c:v>
                </c:pt>
                <c:pt idx="12">
                  <c:v>259</c:v>
                </c:pt>
              </c:numCache>
            </c:numRef>
          </c:val>
          <c:extLst>
            <c:ext xmlns:c16="http://schemas.microsoft.com/office/drawing/2014/chart" uri="{C3380CC4-5D6E-409C-BE32-E72D297353CC}">
              <c16:uniqueId val="{00000007-DFB8-4D8F-9D9E-9D1F679AFD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2621</c:v>
                </c:pt>
                <c:pt idx="3">
                  <c:v>2372</c:v>
                </c:pt>
                <c:pt idx="6">
                  <c:v>2267</c:v>
                </c:pt>
                <c:pt idx="9">
                  <c:v>2045</c:v>
                </c:pt>
                <c:pt idx="12">
                  <c:v>2058</c:v>
                </c:pt>
              </c:numCache>
            </c:numRef>
          </c:val>
          <c:extLst>
            <c:ext xmlns:c16="http://schemas.microsoft.com/office/drawing/2014/chart" uri="{C3380CC4-5D6E-409C-BE32-E72D297353CC}">
              <c16:uniqueId val="{00000008-DFB8-4D8F-9D9E-9D1F679AFD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117</c:v>
                </c:pt>
                <c:pt idx="3">
                  <c:v>90</c:v>
                </c:pt>
                <c:pt idx="6">
                  <c:v>193</c:v>
                </c:pt>
                <c:pt idx="9">
                  <c:v>594</c:v>
                </c:pt>
                <c:pt idx="12">
                  <c:v>0</c:v>
                </c:pt>
              </c:numCache>
            </c:numRef>
          </c:val>
          <c:extLst>
            <c:ext xmlns:c16="http://schemas.microsoft.com/office/drawing/2014/chart" uri="{C3380CC4-5D6E-409C-BE32-E72D297353CC}">
              <c16:uniqueId val="{00000009-DFB8-4D8F-9D9E-9D1F679AFD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13118</c:v>
                </c:pt>
                <c:pt idx="3">
                  <c:v>12779</c:v>
                </c:pt>
                <c:pt idx="6">
                  <c:v>12307</c:v>
                </c:pt>
                <c:pt idx="9">
                  <c:v>11903</c:v>
                </c:pt>
                <c:pt idx="12">
                  <c:v>11673</c:v>
                </c:pt>
              </c:numCache>
            </c:numRef>
          </c:val>
          <c:extLst>
            <c:ext xmlns:c16="http://schemas.microsoft.com/office/drawing/2014/chart" uri="{C3380CC4-5D6E-409C-BE32-E72D297353CC}">
              <c16:uniqueId val="{0000000A-DFB8-4D8F-9D9E-9D1F679AFD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8274</c:v>
                </c:pt>
                <c:pt idx="2">
                  <c:v>#N/A</c:v>
                </c:pt>
                <c:pt idx="3">
                  <c:v>#N/A</c:v>
                </c:pt>
                <c:pt idx="4">
                  <c:v>7748</c:v>
                </c:pt>
                <c:pt idx="5">
                  <c:v>#N/A</c:v>
                </c:pt>
                <c:pt idx="6">
                  <c:v>#N/A</c:v>
                </c:pt>
                <c:pt idx="7">
                  <c:v>7002</c:v>
                </c:pt>
                <c:pt idx="8">
                  <c:v>#N/A</c:v>
                </c:pt>
                <c:pt idx="9">
                  <c:v>#N/A</c:v>
                </c:pt>
                <c:pt idx="10">
                  <c:v>6659</c:v>
                </c:pt>
                <c:pt idx="11">
                  <c:v>#N/A</c:v>
                </c:pt>
                <c:pt idx="12">
                  <c:v>#N/A</c:v>
                </c:pt>
                <c:pt idx="13">
                  <c:v>5955</c:v>
                </c:pt>
                <c:pt idx="14">
                  <c:v>#N/A</c:v>
                </c:pt>
              </c:numCache>
            </c:numRef>
          </c:val>
          <c:smooth val="0"/>
          <c:extLst>
            <c:ext xmlns:c16="http://schemas.microsoft.com/office/drawing/2014/chart" uri="{C3380CC4-5D6E-409C-BE32-E72D297353CC}">
              <c16:uniqueId val="{0000000B-DFB8-4D8F-9D9E-9D1F679AFD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558</c:v>
                </c:pt>
                <c:pt idx="1">
                  <c:v>966</c:v>
                </c:pt>
                <c:pt idx="2">
                  <c:v>966</c:v>
                </c:pt>
              </c:numCache>
            </c:numRef>
          </c:val>
          <c:extLst>
            <c:ext xmlns:c16="http://schemas.microsoft.com/office/drawing/2014/chart" uri="{C3380CC4-5D6E-409C-BE32-E72D297353CC}">
              <c16:uniqueId val="{00000000-B118-4583-B4A2-833E7B43BC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29</c:v>
                </c:pt>
              </c:numCache>
            </c:numRef>
          </c:val>
          <c:extLst>
            <c:ext xmlns:c16="http://schemas.microsoft.com/office/drawing/2014/chart" uri="{C3380CC4-5D6E-409C-BE32-E72D297353CC}">
              <c16:uniqueId val="{00000001-B118-4583-B4A2-833E7B43BC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c:v>
                </c:pt>
                <c:pt idx="1">
                  <c:v>18</c:v>
                </c:pt>
                <c:pt idx="2">
                  <c:v>19</c:v>
                </c:pt>
              </c:numCache>
            </c:numRef>
          </c:val>
          <c:extLst>
            <c:ext xmlns:c16="http://schemas.microsoft.com/office/drawing/2014/chart" uri="{C3380CC4-5D6E-409C-BE32-E72D297353CC}">
              <c16:uniqueId val="{00000002-B118-4583-B4A2-833E7B43BC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16,818
16,656
8.23
8,483,176
8,466,710
13,993
4,851,103
11,672,676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aseline="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５年９月時点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の大型商業施設の撤退</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税収が減少し類似団体平均と乖離が生じてきている。今後企業誘致や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徹底した税収の確保、ふるさと納税寄附金の増収に取組み、活力あるまちづくりを展開しつつ、</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歳入の確保に努める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8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72468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令和５年度は一部既発債の元金償還が再開したことにより繰上償還を除いた公債費が</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％増加したことで、類似団体平均を大きく上回る</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今後も経常経費の圧縮のため繰上償還や事務事業の見直しを推し進め、財政構造の弾力化を図る。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67</xdr:row>
      <xdr:rowOff>96096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53470"/>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56938</xdr:rowOff>
    </xdr:from>
    <xdr:to>
      <xdr:col>19</xdr:col>
      <xdr:colOff>133350</xdr:colOff>
      <xdr:row>65</xdr:row>
      <xdr:rowOff>109220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011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56938</xdr:rowOff>
    </xdr:from>
    <xdr:to>
      <xdr:col>15</xdr:col>
      <xdr:colOff>82550</xdr:colOff>
      <xdr:row>66</xdr:row>
      <xdr:rowOff>38312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01188"/>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38312</xdr:rowOff>
    </xdr:from>
    <xdr:to>
      <xdr:col>11</xdr:col>
      <xdr:colOff>31750</xdr:colOff>
      <xdr:row>68</xdr:row>
      <xdr:rowOff>29210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54012"/>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45296</xdr:rowOff>
    </xdr:from>
    <xdr:to>
      <xdr:col>23</xdr:col>
      <xdr:colOff>184150</xdr:colOff>
      <xdr:row>67</xdr:row>
      <xdr:rowOff>146896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112623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4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6138</xdr:rowOff>
    </xdr:from>
    <xdr:to>
      <xdr:col>15</xdr:col>
      <xdr:colOff>133350</xdr:colOff>
      <xdr:row>65</xdr:row>
      <xdr:rowOff>107738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92515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158962</xdr:rowOff>
    </xdr:from>
    <xdr:to>
      <xdr:col>11</xdr:col>
      <xdr:colOff>82550</xdr:colOff>
      <xdr:row>66</xdr:row>
      <xdr:rowOff>89112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73889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149860</xdr:rowOff>
    </xdr:from>
    <xdr:to>
      <xdr:col>7</xdr:col>
      <xdr:colOff>31750</xdr:colOff>
      <xdr:row>68</xdr:row>
      <xdr:rowOff>80010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64787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7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職員の退職などにより、職員層の若年齢化が進んだことや計画の策定などを業者委託せずできる限り職員対応することなどの努力により、類似団体よりも人口１人当たりの人件費・物件費当決算額は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今後も職員の年齢構成や委託業務の適正化を推し進めコストの低減を図っていく。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36489</xdr:rowOff>
    </xdr:from>
    <xdr:to>
      <xdr:col>23</xdr:col>
      <xdr:colOff>133350</xdr:colOff>
      <xdr:row>82</xdr:row>
      <xdr:rowOff>48661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95389"/>
          <a:ext cx="838200" cy="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xdr:rowOff>
    </xdr:from>
    <xdr:to>
      <xdr:col>19</xdr:col>
      <xdr:colOff>133350</xdr:colOff>
      <xdr:row>82</xdr:row>
      <xdr:rowOff>48661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58943"/>
          <a:ext cx="889000" cy="4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160891</xdr:rowOff>
    </xdr:from>
    <xdr:to>
      <xdr:col>15</xdr:col>
      <xdr:colOff>82550</xdr:colOff>
      <xdr:row>82</xdr:row>
      <xdr:rowOff>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48341"/>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104885</xdr:rowOff>
    </xdr:from>
    <xdr:to>
      <xdr:col>11</xdr:col>
      <xdr:colOff>31750</xdr:colOff>
      <xdr:row>81</xdr:row>
      <xdr:rowOff>160891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92335"/>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157139</xdr:rowOff>
    </xdr:from>
    <xdr:to>
      <xdr:col>23</xdr:col>
      <xdr:colOff>184150</xdr:colOff>
      <xdr:row>82</xdr:row>
      <xdr:rowOff>87289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169311</xdr:rowOff>
    </xdr:from>
    <xdr:to>
      <xdr:col>19</xdr:col>
      <xdr:colOff>184150</xdr:colOff>
      <xdr:row>82</xdr:row>
      <xdr:rowOff>99461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109638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2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120693</xdr:rowOff>
    </xdr:from>
    <xdr:to>
      <xdr:col>15</xdr:col>
      <xdr:colOff>133350</xdr:colOff>
      <xdr:row>82</xdr:row>
      <xdr:rowOff>50843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61020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7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110091</xdr:rowOff>
    </xdr:from>
    <xdr:to>
      <xdr:col>11</xdr:col>
      <xdr:colOff>82550</xdr:colOff>
      <xdr:row>82</xdr:row>
      <xdr:rowOff>40241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50418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54085</xdr:rowOff>
    </xdr:from>
    <xdr:to>
      <xdr:col>7</xdr:col>
      <xdr:colOff>31750</xdr:colOff>
      <xdr:row>81</xdr:row>
      <xdr:rowOff>155685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165862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経験年数階層の変動により令和４年度と比較して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％減少した。引き続き定員適正化計画に基づく中長期的な観点から新規採用者をはじめとする採用のあり方について弾力的に進める。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86482</xdr:rowOff>
    </xdr:from>
    <xdr:to>
      <xdr:col>81</xdr:col>
      <xdr:colOff>44450</xdr:colOff>
      <xdr:row>90</xdr:row>
      <xdr:rowOff>24795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414538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1409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88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86482</xdr:rowOff>
    </xdr:from>
    <xdr:to>
      <xdr:col>81</xdr:col>
      <xdr:colOff>133350</xdr:colOff>
      <xdr:row>82</xdr:row>
      <xdr:rowOff>86482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14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83</xdr:row>
      <xdr:rowOff>144841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407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83</xdr:row>
      <xdr:rowOff>144841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018986"/>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39612</xdr:rowOff>
    </xdr:from>
    <xdr:to>
      <xdr:col>72</xdr:col>
      <xdr:colOff>203200</xdr:colOff>
      <xdr:row>81</xdr:row>
      <xdr:rowOff>131536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92706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73782</xdr:rowOff>
    </xdr:from>
    <xdr:to>
      <xdr:col>73</xdr:col>
      <xdr:colOff>44450</xdr:colOff>
      <xdr:row>87</xdr:row>
      <xdr:rowOff>3932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142118</xdr:rowOff>
    </xdr:from>
    <xdr:to>
      <xdr:col>68</xdr:col>
      <xdr:colOff>152400</xdr:colOff>
      <xdr:row>81</xdr:row>
      <xdr:rowOff>39612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8581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76095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160262</xdr:rowOff>
    </xdr:from>
    <xdr:to>
      <xdr:col>68</xdr:col>
      <xdr:colOff>203200</xdr:colOff>
      <xdr:row>81</xdr:row>
      <xdr:rowOff>90412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100589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64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91318</xdr:rowOff>
    </xdr:from>
    <xdr:to>
      <xdr:col>64</xdr:col>
      <xdr:colOff>152400</xdr:colOff>
      <xdr:row>81</xdr:row>
      <xdr:rowOff>21468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31645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5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本町の職員数については、平成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年度に定員適正化計画を策定し、削減目標を定め適正化に努めており、類似団体とほぼ近い規模となっている。今後もこの状況を維持し、適正化に努める。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xdr:rowOff>
    </xdr:from>
    <xdr:to>
      <xdr:col>81</xdr:col>
      <xdr:colOff>44450</xdr:colOff>
      <xdr:row>61</xdr:row>
      <xdr:rowOff>51012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58521"/>
          <a:ext cx="8382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61</xdr:row>
      <xdr:rowOff>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12942"/>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115217</xdr:rowOff>
    </xdr:from>
    <xdr:to>
      <xdr:col>72</xdr:col>
      <xdr:colOff>203200</xdr:colOff>
      <xdr:row>60</xdr:row>
      <xdr:rowOff>125942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02217"/>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115217</xdr:rowOff>
    </xdr:from>
    <xdr:to>
      <xdr:col>68</xdr:col>
      <xdr:colOff>152400</xdr:colOff>
      <xdr:row>60</xdr:row>
      <xdr:rowOff>139347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022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143739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120721</xdr:rowOff>
    </xdr:from>
    <xdr:to>
      <xdr:col>77</xdr:col>
      <xdr:colOff>95250</xdr:colOff>
      <xdr:row>61</xdr:row>
      <xdr:rowOff>50871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35648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9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64417</xdr:rowOff>
    </xdr:from>
    <xdr:to>
      <xdr:col>68</xdr:col>
      <xdr:colOff>203200</xdr:colOff>
      <xdr:row>60</xdr:row>
      <xdr:rowOff>166017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88547</xdr:rowOff>
    </xdr:from>
    <xdr:to>
      <xdr:col>64</xdr:col>
      <xdr:colOff>152400</xdr:colOff>
      <xdr:row>61</xdr:row>
      <xdr:rowOff>18697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28874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4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令和５年度は一部既発債の元金償還が再開したことにより繰上償還を除いた公債費が</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％増加したことで、令和４年度に比べ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％悪化した。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公債費は令和５年度をピークに減少する見込みであるが、実質公債費比率の計算上３か年平均値となるため、令和７年度まで実質公債費比率は悪化する。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令和５年度も</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百万円の繰上償還を行ったが、継続して繰上償還を推し進め比率の圧縮を図る。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42</xdr:row>
      <xdr:rowOff>97790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85230"/>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69867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27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97790</xdr:rowOff>
    </xdr:from>
    <xdr:to>
      <xdr:col>81</xdr:col>
      <xdr:colOff>133350</xdr:colOff>
      <xdr:row>42</xdr:row>
      <xdr:rowOff>97790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29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539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127953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5391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127953</xdr:rowOff>
    </xdr:from>
    <xdr:to>
      <xdr:col>72</xdr:col>
      <xdr:colOff>203200</xdr:colOff>
      <xdr:row>43</xdr:row>
      <xdr:rowOff>119380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2885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78740</xdr:rowOff>
    </xdr:from>
    <xdr:to>
      <xdr:col>73</xdr:col>
      <xdr:colOff>44450</xdr:colOff>
      <xdr:row>40</xdr:row>
      <xdr:rowOff>8890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92710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917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84772</xdr:rowOff>
    </xdr:from>
    <xdr:to>
      <xdr:col>68</xdr:col>
      <xdr:colOff>203200</xdr:colOff>
      <xdr:row>40</xdr:row>
      <xdr:rowOff>14922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77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25099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108903</xdr:rowOff>
    </xdr:from>
    <xdr:to>
      <xdr:col>64</xdr:col>
      <xdr:colOff>152400</xdr:colOff>
      <xdr:row>40</xdr:row>
      <xdr:rowOff>39053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49230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90187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77153</xdr:rowOff>
    </xdr:from>
    <xdr:to>
      <xdr:col>73</xdr:col>
      <xdr:colOff>44450</xdr:colOff>
      <xdr:row>43</xdr:row>
      <xdr:rowOff>7303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163530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年度に土地開発公社を解散し、将来の財政負担軽減を図るために借り入れた第三セクター等改革推進債の償還が令和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年度まで続くことなどにより、類似団体と比較すると大きく差が出ているが、令和５年度に行った繰上償還</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百万円や充当可能基金を維持できたことなどにより令和４年度に比べて</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％改善している。今後も財政健全化に向けて繰上償還を行い、将来負担額の抑制に努める。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44501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679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16578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1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44501</xdr:rowOff>
    </xdr:from>
    <xdr:to>
      <xdr:col>81</xdr:col>
      <xdr:colOff>133350</xdr:colOff>
      <xdr:row>18</xdr:row>
      <xdr:rowOff>44501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3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44501</xdr:rowOff>
    </xdr:from>
    <xdr:to>
      <xdr:col>81</xdr:col>
      <xdr:colOff>44450</xdr:colOff>
      <xdr:row>18</xdr:row>
      <xdr:rowOff>145847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30601"/>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145847</xdr:rowOff>
    </xdr:from>
    <xdr:to>
      <xdr:col>77</xdr:col>
      <xdr:colOff>44450</xdr:colOff>
      <xdr:row>18</xdr:row>
      <xdr:rowOff>160807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231947"/>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160807</xdr:rowOff>
    </xdr:from>
    <xdr:to>
      <xdr:col>72</xdr:col>
      <xdr:colOff>203200</xdr:colOff>
      <xdr:row>19</xdr:row>
      <xdr:rowOff>153924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246907"/>
          <a:ext cx="889000" cy="1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153924</xdr:rowOff>
    </xdr:from>
    <xdr:to>
      <xdr:col>68</xdr:col>
      <xdr:colOff>152400</xdr:colOff>
      <xdr:row>20</xdr:row>
      <xdr:rowOff>109398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11474"/>
          <a:ext cx="889000" cy="1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61773</xdr:rowOff>
    </xdr:from>
    <xdr:to>
      <xdr:col>68</xdr:col>
      <xdr:colOff>203200</xdr:colOff>
      <xdr:row>14</xdr:row>
      <xdr:rowOff>163373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2100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103276</xdr:rowOff>
    </xdr:from>
    <xdr:to>
      <xdr:col>64</xdr:col>
      <xdr:colOff>152400</xdr:colOff>
      <xdr:row>15</xdr:row>
      <xdr:rowOff>33426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43603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165151</xdr:rowOff>
    </xdr:from>
    <xdr:to>
      <xdr:col>81</xdr:col>
      <xdr:colOff>95250</xdr:colOff>
      <xdr:row>18</xdr:row>
      <xdr:rowOff>95301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0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61028</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97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95047</xdr:rowOff>
    </xdr:from>
    <xdr:to>
      <xdr:col>77</xdr:col>
      <xdr:colOff>95250</xdr:colOff>
      <xdr:row>19</xdr:row>
      <xdr:rowOff>25197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1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9974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26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110007</xdr:rowOff>
    </xdr:from>
    <xdr:to>
      <xdr:col>73</xdr:col>
      <xdr:colOff>44450</xdr:colOff>
      <xdr:row>19</xdr:row>
      <xdr:rowOff>40157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1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24934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28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103124</xdr:rowOff>
    </xdr:from>
    <xdr:to>
      <xdr:col>68</xdr:col>
      <xdr:colOff>203200</xdr:colOff>
      <xdr:row>20</xdr:row>
      <xdr:rowOff>33274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18051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44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58598</xdr:rowOff>
    </xdr:from>
    <xdr:to>
      <xdr:col>64</xdr:col>
      <xdr:colOff>152400</xdr:colOff>
      <xdr:row>20</xdr:row>
      <xdr:rowOff>160198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144975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5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16,818
16,656
8.23
8,483,176
8,466,710
13,993
4,851,103
11,672,676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財政健全化計画に基づく職員等の給与削減を実施するなど人件費の削減に努めており、平成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年度以降減少傾向にある。</a:t>
          </a:r>
        </a:p>
        <a:p>
          <a:r>
            <a:rPr kumimoji="1" lang="ja-JP" altLang="en-US" sz="1300">
              <a:latin typeface="ＭＳ Ｐゴシック" panose="020B0600070205080204" pitchFamily="50" charset="-128"/>
              <a:ea typeface="ＭＳ Ｐゴシック" panose="020B0600070205080204" pitchFamily="50" charset="-128"/>
            </a:rPr>
            <a:t>　しかし、類似団体平均を上回っており、今後も健全化計画に基づく定員の適正化を図る。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0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財政健全化計画に掲げる事務事業の徹底した見直しにより、類似団体平均とほぼ同程度で推移している。今後も施設の省エネ化・集約化を推し進め維持管理に係るコストの縮減を図る。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3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730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21844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644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扶助費については、介護給付費やこども医療給付費が対象者の増加により増加したことなどの要因により昨年度より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％増加したが、財政健全化計画において町単独事業の見直しを図ったことなどにより類似団体平均を下回る結果が続いている。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増加が主な要因である。各種保険事業特別会計への繰出金のほか、これまでに整備してきた下水道施設の維持管理経費として公営企業会計への繰出金が必要となっているためである。財政健全化計画におい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年度には下水道使用料の値上げを予定しており、独立採算に立ち返った料金体系を設定し負担額を減らしていくよう努める。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10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119380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補助費等のほとんどが一部事務組合等に対する負担金である一方、各種団体への補助金等については個々にその意義や目的・成果などを精査し、財政健全化計画に基づき見直しを行っており、類似団体平均を下回っている。今後も、行政運営に支障をきたすものを除き、負担金や補助金の廃止または休止を検討し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167822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191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15966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19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15966</xdr:rowOff>
    </xdr:from>
    <xdr:to>
      <xdr:col>73</xdr:col>
      <xdr:colOff>180975</xdr:colOff>
      <xdr:row>34</xdr:row>
      <xdr:rowOff>94343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452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94343</xdr:rowOff>
    </xdr:from>
    <xdr:to>
      <xdr:col>69</xdr:col>
      <xdr:colOff>92075</xdr:colOff>
      <xdr:row>34</xdr:row>
      <xdr:rowOff>113937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23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25599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136616</xdr:rowOff>
    </xdr:from>
    <xdr:to>
      <xdr:col>74</xdr:col>
      <xdr:colOff>31750</xdr:colOff>
      <xdr:row>34</xdr:row>
      <xdr:rowOff>66766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76943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43543</xdr:rowOff>
    </xdr:from>
    <xdr:to>
      <xdr:col>69</xdr:col>
      <xdr:colOff>142875</xdr:colOff>
      <xdr:row>34</xdr:row>
      <xdr:rowOff>145143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155320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63137</xdr:rowOff>
    </xdr:from>
    <xdr:to>
      <xdr:col>65</xdr:col>
      <xdr:colOff>53975</xdr:colOff>
      <xdr:row>34</xdr:row>
      <xdr:rowOff>164737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3464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令和５年度は一部既発債の元金償還が再開したことにより、繰上償還を除いた公債費が</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％増加した。このことから、類似団体平均から</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％大きい</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百万円を繰上償還したが、今後も引き続き繰上償還を行い公債費の圧縮を図る。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80</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36092"/>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99568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58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80</xdr:row>
      <xdr:rowOff>8128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7266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128778</xdr:rowOff>
    </xdr:from>
    <xdr:to>
      <xdr:col>6</xdr:col>
      <xdr:colOff>171450</xdr:colOff>
      <xdr:row>80</xdr:row>
      <xdr:rowOff>58928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43705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財政健全化計画に基づく職員等の給与削減を実施するなど人件費の削減に努めており、平成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年度以降減少傾向にある。</a:t>
          </a:r>
        </a:p>
        <a:p>
          <a:r>
            <a:rPr kumimoji="1" lang="ja-JP" altLang="en-US" sz="1300">
              <a:latin typeface="ＭＳ Ｐゴシック" panose="020B0600070205080204" pitchFamily="50" charset="-128"/>
              <a:ea typeface="ＭＳ Ｐゴシック" panose="020B0600070205080204" pitchFamily="50" charset="-128"/>
            </a:rPr>
            <a:t>　しかし、類似団体平均を上回っており、今後も健全化計画に基づく定員の適正化を図る。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709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886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886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78</xdr:row>
      <xdr:rowOff>3556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486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92596</xdr:rowOff>
    </xdr:from>
    <xdr:to>
      <xdr:col>29</xdr:col>
      <xdr:colOff>127000</xdr:colOff>
      <xdr:row>17</xdr:row>
      <xdr:rowOff>102489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4871"/>
          <a:ext cx="647700" cy="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102489</xdr:rowOff>
    </xdr:from>
    <xdr:to>
      <xdr:col>26</xdr:col>
      <xdr:colOff>50800</xdr:colOff>
      <xdr:row>17</xdr:row>
      <xdr:rowOff>162852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4764"/>
          <a:ext cx="698500" cy="6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162852</xdr:rowOff>
    </xdr:from>
    <xdr:to>
      <xdr:col>22</xdr:col>
      <xdr:colOff>114300</xdr:colOff>
      <xdr:row>18</xdr:row>
      <xdr:rowOff>44996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5127"/>
          <a:ext cx="698500" cy="5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44996</xdr:rowOff>
    </xdr:from>
    <xdr:to>
      <xdr:col>18</xdr:col>
      <xdr:colOff>177800</xdr:colOff>
      <xdr:row>18</xdr:row>
      <xdr:rowOff>66027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8721"/>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41796</xdr:rowOff>
    </xdr:from>
    <xdr:to>
      <xdr:col>29</xdr:col>
      <xdr:colOff>177800</xdr:colOff>
      <xdr:row>17</xdr:row>
      <xdr:rowOff>143396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51689</xdr:rowOff>
    </xdr:from>
    <xdr:to>
      <xdr:col>26</xdr:col>
      <xdr:colOff>101600</xdr:colOff>
      <xdr:row>17</xdr:row>
      <xdr:rowOff>153289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3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138066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112052</xdr:rowOff>
    </xdr:from>
    <xdr:to>
      <xdr:col>22</xdr:col>
      <xdr:colOff>165100</xdr:colOff>
      <xdr:row>18</xdr:row>
      <xdr:rowOff>42202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26979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165646</xdr:rowOff>
    </xdr:from>
    <xdr:to>
      <xdr:col>19</xdr:col>
      <xdr:colOff>38100</xdr:colOff>
      <xdr:row>18</xdr:row>
      <xdr:rowOff>95796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80573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15227</xdr:rowOff>
    </xdr:from>
    <xdr:to>
      <xdr:col>15</xdr:col>
      <xdr:colOff>101600</xdr:colOff>
      <xdr:row>18</xdr:row>
      <xdr:rowOff>116827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101604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59266</xdr:rowOff>
    </xdr:from>
    <xdr:to>
      <xdr:col>29</xdr:col>
      <xdr:colOff>127000</xdr:colOff>
      <xdr:row>35</xdr:row>
      <xdr:rowOff>232979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26716"/>
          <a:ext cx="647700" cy="51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140556</xdr:rowOff>
    </xdr:from>
    <xdr:to>
      <xdr:col>26</xdr:col>
      <xdr:colOff>50800</xdr:colOff>
      <xdr:row>35</xdr:row>
      <xdr:rowOff>232979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50906"/>
          <a:ext cx="698500" cy="9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140556</xdr:rowOff>
    </xdr:from>
    <xdr:to>
      <xdr:col>22</xdr:col>
      <xdr:colOff>114300</xdr:colOff>
      <xdr:row>35</xdr:row>
      <xdr:rowOff>162204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50906"/>
          <a:ext cx="698500" cy="2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246924</xdr:rowOff>
    </xdr:from>
    <xdr:to>
      <xdr:col>18</xdr:col>
      <xdr:colOff>177800</xdr:colOff>
      <xdr:row>35</xdr:row>
      <xdr:rowOff>162204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14374"/>
          <a:ext cx="698500" cy="258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8466</xdr:rowOff>
    </xdr:from>
    <xdr:to>
      <xdr:col>29</xdr:col>
      <xdr:colOff>177800</xdr:colOff>
      <xdr:row>34</xdr:row>
      <xdr:rowOff>110066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7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271548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9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182179</xdr:rowOff>
    </xdr:from>
    <xdr:to>
      <xdr:col>26</xdr:col>
      <xdr:colOff>101600</xdr:colOff>
      <xdr:row>35</xdr:row>
      <xdr:rowOff>283779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9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293956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61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89756</xdr:rowOff>
    </xdr:from>
    <xdr:to>
      <xdr:col>22</xdr:col>
      <xdr:colOff>165100</xdr:colOff>
      <xdr:row>35</xdr:row>
      <xdr:rowOff>191356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0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201533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6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111404</xdr:rowOff>
    </xdr:from>
    <xdr:to>
      <xdr:col>19</xdr:col>
      <xdr:colOff>38100</xdr:colOff>
      <xdr:row>35</xdr:row>
      <xdr:rowOff>213004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223181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196124</xdr:rowOff>
    </xdr:from>
    <xdr:to>
      <xdr:col>15</xdr:col>
      <xdr:colOff>101600</xdr:colOff>
      <xdr:row>34</xdr:row>
      <xdr:rowOff>297724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6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307901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3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16,818
16,656
8.23
8,483,176
8,466,710
13,993
4,851,103
11,672,676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158567</xdr:rowOff>
    </xdr:from>
    <xdr:to>
      <xdr:col>24</xdr:col>
      <xdr:colOff>63500</xdr:colOff>
      <xdr:row>36</xdr:row>
      <xdr:rowOff>3424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59317"/>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3424</xdr:rowOff>
    </xdr:from>
    <xdr:to>
      <xdr:col>19</xdr:col>
      <xdr:colOff>177800</xdr:colOff>
      <xdr:row>36</xdr:row>
      <xdr:rowOff>63835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75624"/>
          <a:ext cx="889000" cy="6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63835</xdr:rowOff>
    </xdr:from>
    <xdr:to>
      <xdr:col>15</xdr:col>
      <xdr:colOff>50800</xdr:colOff>
      <xdr:row>36</xdr:row>
      <xdr:rowOff>67066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36035"/>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67066</xdr:rowOff>
    </xdr:from>
    <xdr:to>
      <xdr:col>10</xdr:col>
      <xdr:colOff>114300</xdr:colOff>
      <xdr:row>36</xdr:row>
      <xdr:rowOff>164175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9266"/>
          <a:ext cx="8890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107767</xdr:rowOff>
    </xdr:from>
    <xdr:to>
      <xdr:col>24</xdr:col>
      <xdr:colOff>114300</xdr:colOff>
      <xdr:row>36</xdr:row>
      <xdr:rowOff>37917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86194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124074</xdr:rowOff>
    </xdr:from>
    <xdr:to>
      <xdr:col>20</xdr:col>
      <xdr:colOff>38100</xdr:colOff>
      <xdr:row>36</xdr:row>
      <xdr:rowOff>54224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45351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13035</xdr:rowOff>
    </xdr:from>
    <xdr:to>
      <xdr:col>15</xdr:col>
      <xdr:colOff>101600</xdr:colOff>
      <xdr:row>36</xdr:row>
      <xdr:rowOff>114635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105762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16266</xdr:rowOff>
    </xdr:from>
    <xdr:to>
      <xdr:col>10</xdr:col>
      <xdr:colOff>165100</xdr:colOff>
      <xdr:row>36</xdr:row>
      <xdr:rowOff>117866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108993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113375</xdr:rowOff>
    </xdr:from>
    <xdr:to>
      <xdr:col>6</xdr:col>
      <xdr:colOff>38100</xdr:colOff>
      <xdr:row>37</xdr:row>
      <xdr:rowOff>43525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34652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43606</xdr:rowOff>
    </xdr:from>
    <xdr:to>
      <xdr:col>24</xdr:col>
      <xdr:colOff>63500</xdr:colOff>
      <xdr:row>58</xdr:row>
      <xdr:rowOff>73726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87706"/>
          <a:ext cx="838200" cy="3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43606</xdr:rowOff>
    </xdr:from>
    <xdr:to>
      <xdr:col>19</xdr:col>
      <xdr:colOff>177800</xdr:colOff>
      <xdr:row>58</xdr:row>
      <xdr:rowOff>87936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87706"/>
          <a:ext cx="889000" cy="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82733</xdr:rowOff>
    </xdr:from>
    <xdr:to>
      <xdr:col>15</xdr:col>
      <xdr:colOff>50800</xdr:colOff>
      <xdr:row>58</xdr:row>
      <xdr:rowOff>87936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026833"/>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82733</xdr:rowOff>
    </xdr:from>
    <xdr:to>
      <xdr:col>10</xdr:col>
      <xdr:colOff>114300</xdr:colOff>
      <xdr:row>58</xdr:row>
      <xdr:rowOff>155401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26833"/>
          <a:ext cx="889000" cy="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22926</xdr:rowOff>
    </xdr:from>
    <xdr:to>
      <xdr:col>24</xdr:col>
      <xdr:colOff>114300</xdr:colOff>
      <xdr:row>58</xdr:row>
      <xdr:rowOff>124526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109303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8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164256</xdr:rowOff>
    </xdr:from>
    <xdr:to>
      <xdr:col>20</xdr:col>
      <xdr:colOff>38100</xdr:colOff>
      <xdr:row>58</xdr:row>
      <xdr:rowOff>94406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85533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37136</xdr:rowOff>
    </xdr:from>
    <xdr:to>
      <xdr:col>15</xdr:col>
      <xdr:colOff>101600</xdr:colOff>
      <xdr:row>58</xdr:row>
      <xdr:rowOff>138736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129863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31933</xdr:rowOff>
    </xdr:from>
    <xdr:to>
      <xdr:col>10</xdr:col>
      <xdr:colOff>165100</xdr:colOff>
      <xdr:row>58</xdr:row>
      <xdr:rowOff>133533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124660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104601</xdr:rowOff>
    </xdr:from>
    <xdr:to>
      <xdr:col>6</xdr:col>
      <xdr:colOff>38100</xdr:colOff>
      <xdr:row>59</xdr:row>
      <xdr:rowOff>34751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25878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4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115582</xdr:rowOff>
    </xdr:from>
    <xdr:to>
      <xdr:col>24</xdr:col>
      <xdr:colOff>63500</xdr:colOff>
      <xdr:row>78</xdr:row>
      <xdr:rowOff>119194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8682"/>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119194</xdr:rowOff>
    </xdr:from>
    <xdr:to>
      <xdr:col>19</xdr:col>
      <xdr:colOff>177800</xdr:colOff>
      <xdr:row>78</xdr:row>
      <xdr:rowOff>120772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229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116771</xdr:rowOff>
    </xdr:from>
    <xdr:to>
      <xdr:col>15</xdr:col>
      <xdr:colOff>50800</xdr:colOff>
      <xdr:row>78</xdr:row>
      <xdr:rowOff>120772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8987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115057</xdr:rowOff>
    </xdr:from>
    <xdr:to>
      <xdr:col>10</xdr:col>
      <xdr:colOff>114300</xdr:colOff>
      <xdr:row>78</xdr:row>
      <xdr:rowOff>116771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815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64782</xdr:rowOff>
    </xdr:from>
    <xdr:to>
      <xdr:col>24</xdr:col>
      <xdr:colOff>114300</xdr:colOff>
      <xdr:row>78</xdr:row>
      <xdr:rowOff>166382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151159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68394</xdr:rowOff>
    </xdr:from>
    <xdr:to>
      <xdr:col>20</xdr:col>
      <xdr:colOff>38100</xdr:colOff>
      <xdr:row>78</xdr:row>
      <xdr:rowOff>169994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161121</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3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69972</xdr:rowOff>
    </xdr:from>
    <xdr:to>
      <xdr:col>15</xdr:col>
      <xdr:colOff>101600</xdr:colOff>
      <xdr:row>79</xdr:row>
      <xdr:rowOff>122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162699</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3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65971</xdr:rowOff>
    </xdr:from>
    <xdr:to>
      <xdr:col>10</xdr:col>
      <xdr:colOff>165100</xdr:colOff>
      <xdr:row>78</xdr:row>
      <xdr:rowOff>167571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158698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64257</xdr:rowOff>
    </xdr:from>
    <xdr:to>
      <xdr:col>6</xdr:col>
      <xdr:colOff>38100</xdr:colOff>
      <xdr:row>78</xdr:row>
      <xdr:rowOff>165857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156984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124340</xdr:rowOff>
    </xdr:from>
    <xdr:to>
      <xdr:col>24</xdr:col>
      <xdr:colOff>63500</xdr:colOff>
      <xdr:row>97</xdr:row>
      <xdr:rowOff>56741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83540"/>
          <a:ext cx="838200" cy="10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89964</xdr:rowOff>
    </xdr:from>
    <xdr:to>
      <xdr:col>19</xdr:col>
      <xdr:colOff>177800</xdr:colOff>
      <xdr:row>97</xdr:row>
      <xdr:rowOff>56741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49164"/>
          <a:ext cx="8890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89964</xdr:rowOff>
    </xdr:from>
    <xdr:to>
      <xdr:col>15</xdr:col>
      <xdr:colOff>50800</xdr:colOff>
      <xdr:row>97</xdr:row>
      <xdr:rowOff>156856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9164"/>
          <a:ext cx="889000" cy="23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156856</xdr:rowOff>
    </xdr:from>
    <xdr:to>
      <xdr:col>10</xdr:col>
      <xdr:colOff>114300</xdr:colOff>
      <xdr:row>98</xdr:row>
      <xdr:rowOff>7068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87506"/>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73540</xdr:rowOff>
    </xdr:from>
    <xdr:to>
      <xdr:col>24</xdr:col>
      <xdr:colOff>114300</xdr:colOff>
      <xdr:row>97</xdr:row>
      <xdr:rowOff>3690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51967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5941</xdr:rowOff>
    </xdr:from>
    <xdr:to>
      <xdr:col>20</xdr:col>
      <xdr:colOff>38100</xdr:colOff>
      <xdr:row>97</xdr:row>
      <xdr:rowOff>107541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98668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39164</xdr:rowOff>
    </xdr:from>
    <xdr:to>
      <xdr:col>15</xdr:col>
      <xdr:colOff>101600</xdr:colOff>
      <xdr:row>96</xdr:row>
      <xdr:rowOff>140764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131891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106056</xdr:rowOff>
    </xdr:from>
    <xdr:to>
      <xdr:col>10</xdr:col>
      <xdr:colOff>165100</xdr:colOff>
      <xdr:row>98</xdr:row>
      <xdr:rowOff>36206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27333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2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127718</xdr:rowOff>
    </xdr:from>
    <xdr:to>
      <xdr:col>6</xdr:col>
      <xdr:colOff>38100</xdr:colOff>
      <xdr:row>98</xdr:row>
      <xdr:rowOff>57868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48995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69428</xdr:rowOff>
    </xdr:from>
    <xdr:to>
      <xdr:col>55</xdr:col>
      <xdr:colOff>0</xdr:colOff>
      <xdr:row>37</xdr:row>
      <xdr:rowOff>115253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413078"/>
          <a:ext cx="838200" cy="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115253</xdr:rowOff>
    </xdr:from>
    <xdr:to>
      <xdr:col>50</xdr:col>
      <xdr:colOff>114300</xdr:colOff>
      <xdr:row>37</xdr:row>
      <xdr:rowOff>137483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58903"/>
          <a:ext cx="889000" cy="2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138470</xdr:rowOff>
    </xdr:from>
    <xdr:to>
      <xdr:col>45</xdr:col>
      <xdr:colOff>177800</xdr:colOff>
      <xdr:row>37</xdr:row>
      <xdr:rowOff>137483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67770"/>
          <a:ext cx="889000" cy="5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138470</xdr:rowOff>
    </xdr:from>
    <xdr:to>
      <xdr:col>41</xdr:col>
      <xdr:colOff>50800</xdr:colOff>
      <xdr:row>37</xdr:row>
      <xdr:rowOff>138246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67770"/>
          <a:ext cx="889000" cy="5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18628</xdr:rowOff>
    </xdr:from>
    <xdr:to>
      <xdr:col>55</xdr:col>
      <xdr:colOff>50800</xdr:colOff>
      <xdr:row>37</xdr:row>
      <xdr:rowOff>120228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6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105005</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7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64453</xdr:rowOff>
    </xdr:from>
    <xdr:to>
      <xdr:col>50</xdr:col>
      <xdr:colOff>165100</xdr:colOff>
      <xdr:row>37</xdr:row>
      <xdr:rowOff>166053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157180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86683</xdr:rowOff>
    </xdr:from>
    <xdr:to>
      <xdr:col>46</xdr:col>
      <xdr:colOff>38100</xdr:colOff>
      <xdr:row>38</xdr:row>
      <xdr:rowOff>16833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7959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87670</xdr:rowOff>
    </xdr:from>
    <xdr:to>
      <xdr:col>41</xdr:col>
      <xdr:colOff>101600</xdr:colOff>
      <xdr:row>35</xdr:row>
      <xdr:rowOff>17820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8947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00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87446</xdr:rowOff>
    </xdr:from>
    <xdr:to>
      <xdr:col>36</xdr:col>
      <xdr:colOff>165100</xdr:colOff>
      <xdr:row>38</xdr:row>
      <xdr:rowOff>17596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8723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137978</xdr:rowOff>
    </xdr:from>
    <xdr:to>
      <xdr:col>55</xdr:col>
      <xdr:colOff>0</xdr:colOff>
      <xdr:row>57</xdr:row>
      <xdr:rowOff>113472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67728"/>
          <a:ext cx="838200" cy="31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113472</xdr:rowOff>
    </xdr:from>
    <xdr:to>
      <xdr:col>50</xdr:col>
      <xdr:colOff>114300</xdr:colOff>
      <xdr:row>58</xdr:row>
      <xdr:rowOff>71638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86122"/>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147846</xdr:rowOff>
    </xdr:from>
    <xdr:to>
      <xdr:col>45</xdr:col>
      <xdr:colOff>177800</xdr:colOff>
      <xdr:row>58</xdr:row>
      <xdr:rowOff>71638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20496"/>
          <a:ext cx="889000" cy="9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122021</xdr:rowOff>
    </xdr:from>
    <xdr:to>
      <xdr:col>41</xdr:col>
      <xdr:colOff>50800</xdr:colOff>
      <xdr:row>57</xdr:row>
      <xdr:rowOff>147846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551771"/>
          <a:ext cx="889000" cy="36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87178</xdr:rowOff>
    </xdr:from>
    <xdr:to>
      <xdr:col>55</xdr:col>
      <xdr:colOff>50800</xdr:colOff>
      <xdr:row>56</xdr:row>
      <xdr:rowOff>17328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110055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62672</xdr:rowOff>
    </xdr:from>
    <xdr:to>
      <xdr:col>50</xdr:col>
      <xdr:colOff>165100</xdr:colOff>
      <xdr:row>57</xdr:row>
      <xdr:rowOff>164272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155399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20838</xdr:rowOff>
    </xdr:from>
    <xdr:to>
      <xdr:col>46</xdr:col>
      <xdr:colOff>38100</xdr:colOff>
      <xdr:row>58</xdr:row>
      <xdr:rowOff>122438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113565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97046</xdr:rowOff>
    </xdr:from>
    <xdr:to>
      <xdr:col>41</xdr:col>
      <xdr:colOff>101600</xdr:colOff>
      <xdr:row>58</xdr:row>
      <xdr:rowOff>27196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18323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71221</xdr:rowOff>
    </xdr:from>
    <xdr:to>
      <xdr:col>36</xdr:col>
      <xdr:colOff>165100</xdr:colOff>
      <xdr:row>56</xdr:row>
      <xdr:rowOff>1371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163948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93732</xdr:rowOff>
    </xdr:from>
    <xdr:to>
      <xdr:col>55</xdr:col>
      <xdr:colOff>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66832"/>
          <a:ext cx="838200" cy="1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164712</xdr:rowOff>
    </xdr:from>
    <xdr:to>
      <xdr:col>41</xdr:col>
      <xdr:colOff>50800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852012"/>
          <a:ext cx="889000" cy="7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42932</xdr:rowOff>
    </xdr:from>
    <xdr:to>
      <xdr:col>55</xdr:col>
      <xdr:colOff>50800</xdr:colOff>
      <xdr:row>78</xdr:row>
      <xdr:rowOff>144532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129309</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3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113912</xdr:rowOff>
    </xdr:from>
    <xdr:to>
      <xdr:col>36</xdr:col>
      <xdr:colOff>165100</xdr:colOff>
      <xdr:row>75</xdr:row>
      <xdr:rowOff>44062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60589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5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39247</xdr:rowOff>
    </xdr:from>
    <xdr:to>
      <xdr:col>55</xdr:col>
      <xdr:colOff>0</xdr:colOff>
      <xdr:row>97</xdr:row>
      <xdr:rowOff>80384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98447"/>
          <a:ext cx="838200" cy="2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80384</xdr:rowOff>
    </xdr:from>
    <xdr:to>
      <xdr:col>50</xdr:col>
      <xdr:colOff>114300</xdr:colOff>
      <xdr:row>98</xdr:row>
      <xdr:rowOff>73298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11034"/>
          <a:ext cx="889000" cy="16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113902</xdr:rowOff>
    </xdr:from>
    <xdr:to>
      <xdr:col>45</xdr:col>
      <xdr:colOff>177800</xdr:colOff>
      <xdr:row>98</xdr:row>
      <xdr:rowOff>73298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44552"/>
          <a:ext cx="889000" cy="1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11347</xdr:rowOff>
    </xdr:from>
    <xdr:to>
      <xdr:col>41</xdr:col>
      <xdr:colOff>50800</xdr:colOff>
      <xdr:row>97</xdr:row>
      <xdr:rowOff>113902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41997"/>
          <a:ext cx="889000" cy="10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159897</xdr:rowOff>
    </xdr:from>
    <xdr:to>
      <xdr:col>55</xdr:col>
      <xdr:colOff>50800</xdr:colOff>
      <xdr:row>96</xdr:row>
      <xdr:rowOff>90047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11324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29584</xdr:rowOff>
    </xdr:from>
    <xdr:to>
      <xdr:col>50</xdr:col>
      <xdr:colOff>165100</xdr:colOff>
      <xdr:row>97</xdr:row>
      <xdr:rowOff>131184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122311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22498</xdr:rowOff>
    </xdr:from>
    <xdr:to>
      <xdr:col>46</xdr:col>
      <xdr:colOff>38100</xdr:colOff>
      <xdr:row>98</xdr:row>
      <xdr:rowOff>124098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115225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63102</xdr:rowOff>
    </xdr:from>
    <xdr:to>
      <xdr:col>41</xdr:col>
      <xdr:colOff>101600</xdr:colOff>
      <xdr:row>97</xdr:row>
      <xdr:rowOff>164702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155829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131997</xdr:rowOff>
    </xdr:from>
    <xdr:to>
      <xdr:col>36</xdr:col>
      <xdr:colOff>165100</xdr:colOff>
      <xdr:row>97</xdr:row>
      <xdr:rowOff>62147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53274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132339</xdr:rowOff>
    </xdr:from>
    <xdr:to>
      <xdr:col>85</xdr:col>
      <xdr:colOff>127000</xdr:colOff>
      <xdr:row>76</xdr:row>
      <xdr:rowOff>157318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991089"/>
          <a:ext cx="838200" cy="19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149758</xdr:rowOff>
    </xdr:from>
    <xdr:to>
      <xdr:col>81</xdr:col>
      <xdr:colOff>50800</xdr:colOff>
      <xdr:row>76</xdr:row>
      <xdr:rowOff>157318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79958"/>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149758</xdr:rowOff>
    </xdr:from>
    <xdr:to>
      <xdr:col>76</xdr:col>
      <xdr:colOff>114300</xdr:colOff>
      <xdr:row>76</xdr:row>
      <xdr:rowOff>164937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79958"/>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86916</xdr:rowOff>
    </xdr:from>
    <xdr:to>
      <xdr:col>71</xdr:col>
      <xdr:colOff>177800</xdr:colOff>
      <xdr:row>76</xdr:row>
      <xdr:rowOff>164937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1711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81539</xdr:rowOff>
    </xdr:from>
    <xdr:to>
      <xdr:col>85</xdr:col>
      <xdr:colOff>177800</xdr:colOff>
      <xdr:row>76</xdr:row>
      <xdr:rowOff>11689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104416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106518</xdr:rowOff>
    </xdr:from>
    <xdr:to>
      <xdr:col>81</xdr:col>
      <xdr:colOff>101600</xdr:colOff>
      <xdr:row>77</xdr:row>
      <xdr:rowOff>36668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27795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98958</xdr:rowOff>
    </xdr:from>
    <xdr:to>
      <xdr:col>76</xdr:col>
      <xdr:colOff>165100</xdr:colOff>
      <xdr:row>77</xdr:row>
      <xdr:rowOff>29108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20235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114137</xdr:rowOff>
    </xdr:from>
    <xdr:to>
      <xdr:col>72</xdr:col>
      <xdr:colOff>38100</xdr:colOff>
      <xdr:row>77</xdr:row>
      <xdr:rowOff>44287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35414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36116</xdr:rowOff>
    </xdr:from>
    <xdr:to>
      <xdr:col>67</xdr:col>
      <xdr:colOff>101600</xdr:colOff>
      <xdr:row>76</xdr:row>
      <xdr:rowOff>137716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154243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30049</xdr:rowOff>
    </xdr:from>
    <xdr:to>
      <xdr:col>85</xdr:col>
      <xdr:colOff>127000</xdr:colOff>
      <xdr:row>98</xdr:row>
      <xdr:rowOff>131959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32149"/>
          <a:ext cx="8382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20233</xdr:rowOff>
    </xdr:from>
    <xdr:to>
      <xdr:col>81</xdr:col>
      <xdr:colOff>50800</xdr:colOff>
      <xdr:row>98</xdr:row>
      <xdr:rowOff>30049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2333"/>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20233</xdr:rowOff>
    </xdr:from>
    <xdr:to>
      <xdr:col>76</xdr:col>
      <xdr:colOff>114300</xdr:colOff>
      <xdr:row>98</xdr:row>
      <xdr:rowOff>117306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22333"/>
          <a:ext cx="889000" cy="9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117306</xdr:rowOff>
    </xdr:from>
    <xdr:to>
      <xdr:col>71</xdr:col>
      <xdr:colOff>177800</xdr:colOff>
      <xdr:row>98</xdr:row>
      <xdr:rowOff>139667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19406"/>
          <a:ext cx="889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81159</xdr:rowOff>
    </xdr:from>
    <xdr:to>
      <xdr:col>85</xdr:col>
      <xdr:colOff>177800</xdr:colOff>
      <xdr:row>99</xdr:row>
      <xdr:rowOff>11309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167536</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9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150699</xdr:rowOff>
    </xdr:from>
    <xdr:to>
      <xdr:col>81</xdr:col>
      <xdr:colOff>101600</xdr:colOff>
      <xdr:row>98</xdr:row>
      <xdr:rowOff>80849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71976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140883</xdr:rowOff>
    </xdr:from>
    <xdr:to>
      <xdr:col>76</xdr:col>
      <xdr:colOff>165100</xdr:colOff>
      <xdr:row>98</xdr:row>
      <xdr:rowOff>71033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62160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66506</xdr:rowOff>
    </xdr:from>
    <xdr:to>
      <xdr:col>72</xdr:col>
      <xdr:colOff>38100</xdr:colOff>
      <xdr:row>98</xdr:row>
      <xdr:rowOff>168106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159233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88867</xdr:rowOff>
    </xdr:from>
    <xdr:to>
      <xdr:col>67</xdr:col>
      <xdr:colOff>101600</xdr:colOff>
      <xdr:row>99</xdr:row>
      <xdr:rowOff>19017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10144</xdr:rowOff>
    </xdr:from>
    <xdr:ext cx="249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89650" y="169836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25000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1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24943</xdr:rowOff>
    </xdr:from>
    <xdr:to>
      <xdr:col>107</xdr:col>
      <xdr:colOff>50800</xdr:colOff>
      <xdr:row>58</xdr:row>
      <xdr:rowOff>25000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90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24943</xdr:rowOff>
    </xdr:from>
    <xdr:to>
      <xdr:col>102</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690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145650</xdr:rowOff>
    </xdr:from>
    <xdr:to>
      <xdr:col>107</xdr:col>
      <xdr:colOff>101600</xdr:colOff>
      <xdr:row>58</xdr:row>
      <xdr:rowOff>75800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66927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145593</xdr:rowOff>
    </xdr:from>
    <xdr:to>
      <xdr:col>102</xdr:col>
      <xdr:colOff>165100</xdr:colOff>
      <xdr:row>58</xdr:row>
      <xdr:rowOff>75743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66870</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0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4277</xdr:rowOff>
    </xdr:from>
    <xdr:to>
      <xdr:col>116</xdr:col>
      <xdr:colOff>63500</xdr:colOff>
      <xdr:row>77</xdr:row>
      <xdr:rowOff>57541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05927"/>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57541</xdr:rowOff>
    </xdr:from>
    <xdr:to>
      <xdr:col>111</xdr:col>
      <xdr:colOff>177800</xdr:colOff>
      <xdr:row>77</xdr:row>
      <xdr:rowOff>73262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59191"/>
          <a:ext cx="8890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73262</xdr:rowOff>
    </xdr:from>
    <xdr:to>
      <xdr:col>107</xdr:col>
      <xdr:colOff>50800</xdr:colOff>
      <xdr:row>77</xdr:row>
      <xdr:rowOff>77887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74912"/>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77887</xdr:rowOff>
    </xdr:from>
    <xdr:to>
      <xdr:col>102</xdr:col>
      <xdr:colOff>114300</xdr:colOff>
      <xdr:row>77</xdr:row>
      <xdr:rowOff>87547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79537"/>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124927</xdr:rowOff>
    </xdr:from>
    <xdr:to>
      <xdr:col>116</xdr:col>
      <xdr:colOff>114300</xdr:colOff>
      <xdr:row>77</xdr:row>
      <xdr:rowOff>55077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147804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0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6741</xdr:rowOff>
    </xdr:from>
    <xdr:to>
      <xdr:col>112</xdr:col>
      <xdr:colOff>38100</xdr:colOff>
      <xdr:row>77</xdr:row>
      <xdr:rowOff>108341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22462</xdr:rowOff>
    </xdr:from>
    <xdr:to>
      <xdr:col>107</xdr:col>
      <xdr:colOff>101600</xdr:colOff>
      <xdr:row>77</xdr:row>
      <xdr:rowOff>124062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140589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27087</xdr:rowOff>
    </xdr:from>
    <xdr:to>
      <xdr:col>102</xdr:col>
      <xdr:colOff>165100</xdr:colOff>
      <xdr:row>77</xdr:row>
      <xdr:rowOff>128687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145214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36747</xdr:rowOff>
    </xdr:from>
    <xdr:to>
      <xdr:col>98</xdr:col>
      <xdr:colOff>38100</xdr:colOff>
      <xdr:row>77</xdr:row>
      <xdr:rowOff>138347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129474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77,726</a:t>
          </a:r>
          <a:r>
            <a:rPr kumimoji="1" lang="ja-JP" altLang="en-US" sz="1300">
              <a:latin typeface="ＭＳ Ｐゴシック" panose="020B0600070205080204" pitchFamily="50" charset="-128"/>
              <a:ea typeface="ＭＳ Ｐゴシック" panose="020B0600070205080204" pitchFamily="50" charset="-128"/>
            </a:rPr>
            <a:t>円となっており、うち新規整備については、令和５年度より緊急内水対策事業として内水氾濫を防ぐための貯留池整備事業を行ったため令和４年度より皆増となっている。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また、更新整備については令和５年度に廃校となった公有資産を整備し防災拠点として整備したため類似団体を上回る結果となった。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公債費についても今年度から類似団体を大きく上回る</a:t>
          </a:r>
          <a:r>
            <a:rPr kumimoji="1" lang="en-US" altLang="ja-JP" sz="1300">
              <a:latin typeface="ＭＳ Ｐゴシック" panose="020B0600070205080204" pitchFamily="50" charset="-128"/>
              <a:ea typeface="ＭＳ Ｐゴシック" panose="020B0600070205080204" pitchFamily="50" charset="-128"/>
            </a:rPr>
            <a:t>78,466</a:t>
          </a:r>
          <a:r>
            <a:rPr kumimoji="1" lang="ja-JP" altLang="en-US" sz="1300">
              <a:latin typeface="ＭＳ Ｐゴシック" panose="020B0600070205080204" pitchFamily="50" charset="-128"/>
              <a:ea typeface="ＭＳ Ｐゴシック" panose="020B0600070205080204" pitchFamily="50" charset="-128"/>
            </a:rPr>
            <a:t>円となっており、これは一部既発債の元金の償還が再開したことが要因となっている。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他の性質については、概ね類似団体平均と同じもしくは下回る数値となっており、今後も公共施設等総合管理計画等に基づき普通建設事業費や公債費の平準化・最適化を図っていく。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16,818
16,656
8.23
8,483,176
8,466,710
13,993
4,851,103
11,672,676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108610</xdr:rowOff>
    </xdr:from>
    <xdr:to>
      <xdr:col>24</xdr:col>
      <xdr:colOff>63500</xdr:colOff>
      <xdr:row>37</xdr:row>
      <xdr:rowOff>12827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80810"/>
          <a:ext cx="8382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108610</xdr:rowOff>
    </xdr:from>
    <xdr:to>
      <xdr:col>19</xdr:col>
      <xdr:colOff>177800</xdr:colOff>
      <xdr:row>36</xdr:row>
      <xdr:rowOff>124841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80810"/>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122784</xdr:rowOff>
    </xdr:from>
    <xdr:to>
      <xdr:col>15</xdr:col>
      <xdr:colOff>50800</xdr:colOff>
      <xdr:row>36</xdr:row>
      <xdr:rowOff>124841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9498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53289</xdr:rowOff>
    </xdr:from>
    <xdr:to>
      <xdr:col>10</xdr:col>
      <xdr:colOff>114300</xdr:colOff>
      <xdr:row>36</xdr:row>
      <xdr:rowOff>122784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5489"/>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133477</xdr:rowOff>
    </xdr:from>
    <xdr:to>
      <xdr:col>24</xdr:col>
      <xdr:colOff>114300</xdr:colOff>
      <xdr:row>37</xdr:row>
      <xdr:rowOff>63627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111904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57810</xdr:rowOff>
    </xdr:from>
    <xdr:to>
      <xdr:col>20</xdr:col>
      <xdr:colOff>38100</xdr:colOff>
      <xdr:row>36</xdr:row>
      <xdr:rowOff>159410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4487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74041</xdr:rowOff>
    </xdr:from>
    <xdr:to>
      <xdr:col>15</xdr:col>
      <xdr:colOff>101600</xdr:colOff>
      <xdr:row>37</xdr:row>
      <xdr:rowOff>4191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71984</xdr:rowOff>
    </xdr:from>
    <xdr:to>
      <xdr:col>10</xdr:col>
      <xdr:colOff>165100</xdr:colOff>
      <xdr:row>37</xdr:row>
      <xdr:rowOff>2134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xdr:rowOff>
    </xdr:from>
    <xdr:to>
      <xdr:col>6</xdr:col>
      <xdr:colOff>38100</xdr:colOff>
      <xdr:row>36</xdr:row>
      <xdr:rowOff>104089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4787</xdr:rowOff>
    </xdr:from>
    <xdr:to>
      <xdr:col>24</xdr:col>
      <xdr:colOff>63500</xdr:colOff>
      <xdr:row>58</xdr:row>
      <xdr:rowOff>74533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8887"/>
          <a:ext cx="838200" cy="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4787</xdr:rowOff>
    </xdr:from>
    <xdr:to>
      <xdr:col>19</xdr:col>
      <xdr:colOff>177800</xdr:colOff>
      <xdr:row>58</xdr:row>
      <xdr:rowOff>8013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8887"/>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93379</xdr:rowOff>
    </xdr:from>
    <xdr:to>
      <xdr:col>15</xdr:col>
      <xdr:colOff>50800</xdr:colOff>
      <xdr:row>58</xdr:row>
      <xdr:rowOff>8013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4579"/>
          <a:ext cx="889000" cy="25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93379</xdr:rowOff>
    </xdr:from>
    <xdr:to>
      <xdr:col>10</xdr:col>
      <xdr:colOff>114300</xdr:colOff>
      <xdr:row>58</xdr:row>
      <xdr:rowOff>95747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4579"/>
          <a:ext cx="889000" cy="34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23733</xdr:rowOff>
    </xdr:from>
    <xdr:to>
      <xdr:col>24</xdr:col>
      <xdr:colOff>114300</xdr:colOff>
      <xdr:row>58</xdr:row>
      <xdr:rowOff>125333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110110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125437</xdr:rowOff>
    </xdr:from>
    <xdr:to>
      <xdr:col>20</xdr:col>
      <xdr:colOff>38100</xdr:colOff>
      <xdr:row>58</xdr:row>
      <xdr:rowOff>55587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46714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128663</xdr:rowOff>
    </xdr:from>
    <xdr:to>
      <xdr:col>15</xdr:col>
      <xdr:colOff>101600</xdr:colOff>
      <xdr:row>58</xdr:row>
      <xdr:rowOff>58813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49940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9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42579</xdr:rowOff>
    </xdr:from>
    <xdr:to>
      <xdr:col>10</xdr:col>
      <xdr:colOff>165100</xdr:colOff>
      <xdr:row>56</xdr:row>
      <xdr:rowOff>144179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135306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44947</xdr:rowOff>
    </xdr:from>
    <xdr:to>
      <xdr:col>6</xdr:col>
      <xdr:colOff>38100</xdr:colOff>
      <xdr:row>58</xdr:row>
      <xdr:rowOff>146547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137674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36939</xdr:rowOff>
    </xdr:from>
    <xdr:to>
      <xdr:col>24</xdr:col>
      <xdr:colOff>63500</xdr:colOff>
      <xdr:row>78</xdr:row>
      <xdr:rowOff>45855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38589"/>
          <a:ext cx="838200" cy="1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141343</xdr:rowOff>
    </xdr:from>
    <xdr:to>
      <xdr:col>19</xdr:col>
      <xdr:colOff>177800</xdr:colOff>
      <xdr:row>78</xdr:row>
      <xdr:rowOff>45855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42993"/>
          <a:ext cx="889000" cy="7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141343</xdr:rowOff>
    </xdr:from>
    <xdr:to>
      <xdr:col>15</xdr:col>
      <xdr:colOff>50800</xdr:colOff>
      <xdr:row>79</xdr:row>
      <xdr:rowOff>56316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2993"/>
          <a:ext cx="889000" cy="2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6166</xdr:rowOff>
    </xdr:from>
    <xdr:to>
      <xdr:col>10</xdr:col>
      <xdr:colOff>114300</xdr:colOff>
      <xdr:row>79</xdr:row>
      <xdr:rowOff>56316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07816"/>
          <a:ext cx="889000" cy="39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157589</xdr:rowOff>
    </xdr:from>
    <xdr:to>
      <xdr:col>24</xdr:col>
      <xdr:colOff>114300</xdr:colOff>
      <xdr:row>77</xdr:row>
      <xdr:rowOff>87739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136016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166505</xdr:rowOff>
    </xdr:from>
    <xdr:to>
      <xdr:col>20</xdr:col>
      <xdr:colOff>38100</xdr:colOff>
      <xdr:row>78</xdr:row>
      <xdr:rowOff>96655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6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90543</xdr:rowOff>
    </xdr:from>
    <xdr:to>
      <xdr:col>15</xdr:col>
      <xdr:colOff>101600</xdr:colOff>
      <xdr:row>78</xdr:row>
      <xdr:rowOff>20693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5516</xdr:rowOff>
    </xdr:from>
    <xdr:to>
      <xdr:col>10</xdr:col>
      <xdr:colOff>165100</xdr:colOff>
      <xdr:row>79</xdr:row>
      <xdr:rowOff>107116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98243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4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126816</xdr:rowOff>
    </xdr:from>
    <xdr:to>
      <xdr:col>6</xdr:col>
      <xdr:colOff>38100</xdr:colOff>
      <xdr:row>77</xdr:row>
      <xdr:rowOff>56966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73492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3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100127</xdr:rowOff>
    </xdr:from>
    <xdr:to>
      <xdr:col>24</xdr:col>
      <xdr:colOff>63500</xdr:colOff>
      <xdr:row>98</xdr:row>
      <xdr:rowOff>8586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30777"/>
          <a:ext cx="838200" cy="7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8586</xdr:rowOff>
    </xdr:from>
    <xdr:to>
      <xdr:col>19</xdr:col>
      <xdr:colOff>177800</xdr:colOff>
      <xdr:row>98</xdr:row>
      <xdr:rowOff>18199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10686"/>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18199</xdr:rowOff>
    </xdr:from>
    <xdr:to>
      <xdr:col>15</xdr:col>
      <xdr:colOff>50800</xdr:colOff>
      <xdr:row>98</xdr:row>
      <xdr:rowOff>58586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20299"/>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58586</xdr:rowOff>
    </xdr:from>
    <xdr:to>
      <xdr:col>10</xdr:col>
      <xdr:colOff>114300</xdr:colOff>
      <xdr:row>98</xdr:row>
      <xdr:rowOff>126606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0686"/>
          <a:ext cx="889000" cy="6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49327</xdr:rowOff>
    </xdr:from>
    <xdr:to>
      <xdr:col>24</xdr:col>
      <xdr:colOff>114300</xdr:colOff>
      <xdr:row>97</xdr:row>
      <xdr:rowOff>150927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27754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129236</xdr:rowOff>
    </xdr:from>
    <xdr:to>
      <xdr:col>20</xdr:col>
      <xdr:colOff>38100</xdr:colOff>
      <xdr:row>98</xdr:row>
      <xdr:rowOff>59386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50513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138849</xdr:rowOff>
    </xdr:from>
    <xdr:to>
      <xdr:col>15</xdr:col>
      <xdr:colOff>101600</xdr:colOff>
      <xdr:row>98</xdr:row>
      <xdr:rowOff>68999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60126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7786</xdr:rowOff>
    </xdr:from>
    <xdr:to>
      <xdr:col>10</xdr:col>
      <xdr:colOff>165100</xdr:colOff>
      <xdr:row>98</xdr:row>
      <xdr:rowOff>109386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100513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75806</xdr:rowOff>
    </xdr:from>
    <xdr:to>
      <xdr:col>6</xdr:col>
      <xdr:colOff>38100</xdr:colOff>
      <xdr:row>99</xdr:row>
      <xdr:rowOff>5956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168533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105842</xdr:rowOff>
    </xdr:from>
    <xdr:to>
      <xdr:col>55</xdr:col>
      <xdr:colOff>0</xdr:colOff>
      <xdr:row>58</xdr:row>
      <xdr:rowOff>161481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9942"/>
          <a:ext cx="838200" cy="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161481</xdr:rowOff>
    </xdr:from>
    <xdr:to>
      <xdr:col>50</xdr:col>
      <xdr:colOff>114300</xdr:colOff>
      <xdr:row>59</xdr:row>
      <xdr:rowOff>10871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05581"/>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170167</xdr:rowOff>
    </xdr:from>
    <xdr:to>
      <xdr:col>45</xdr:col>
      <xdr:colOff>177800</xdr:colOff>
      <xdr:row>59</xdr:row>
      <xdr:rowOff>10871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4267"/>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170167</xdr:rowOff>
    </xdr:from>
    <xdr:to>
      <xdr:col>41</xdr:col>
      <xdr:colOff>50800</xdr:colOff>
      <xdr:row>59</xdr:row>
      <xdr:rowOff>10566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4267"/>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55042</xdr:rowOff>
    </xdr:from>
    <xdr:to>
      <xdr:col>55</xdr:col>
      <xdr:colOff>50800</xdr:colOff>
      <xdr:row>58</xdr:row>
      <xdr:rowOff>156642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141419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110681</xdr:rowOff>
    </xdr:from>
    <xdr:to>
      <xdr:col>50</xdr:col>
      <xdr:colOff>165100</xdr:colOff>
      <xdr:row>59</xdr:row>
      <xdr:rowOff>40831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31958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131521</xdr:rowOff>
    </xdr:from>
    <xdr:to>
      <xdr:col>46</xdr:col>
      <xdr:colOff>38100</xdr:colOff>
      <xdr:row>59</xdr:row>
      <xdr:rowOff>61671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52798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119367</xdr:rowOff>
    </xdr:from>
    <xdr:to>
      <xdr:col>41</xdr:col>
      <xdr:colOff>101600</xdr:colOff>
      <xdr:row>59</xdr:row>
      <xdr:rowOff>49517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40644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131216</xdr:rowOff>
    </xdr:from>
    <xdr:to>
      <xdr:col>36</xdr:col>
      <xdr:colOff>165100</xdr:colOff>
      <xdr:row>59</xdr:row>
      <xdr:rowOff>61366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52493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140672</xdr:rowOff>
    </xdr:from>
    <xdr:to>
      <xdr:col>55</xdr:col>
      <xdr:colOff>0</xdr:colOff>
      <xdr:row>78</xdr:row>
      <xdr:rowOff>158711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3772"/>
          <a:ext cx="838200" cy="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140672</xdr:rowOff>
    </xdr:from>
    <xdr:to>
      <xdr:col>50</xdr:col>
      <xdr:colOff>114300</xdr:colOff>
      <xdr:row>79</xdr:row>
      <xdr:rowOff>38125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3772"/>
          <a:ext cx="889000" cy="6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136824</xdr:rowOff>
    </xdr:from>
    <xdr:to>
      <xdr:col>45</xdr:col>
      <xdr:colOff>177800</xdr:colOff>
      <xdr:row>79</xdr:row>
      <xdr:rowOff>38125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38474"/>
          <a:ext cx="889000" cy="2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136824</xdr:rowOff>
    </xdr:from>
    <xdr:to>
      <xdr:col>41</xdr:col>
      <xdr:colOff>50800</xdr:colOff>
      <xdr:row>79</xdr:row>
      <xdr:rowOff>39326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38474"/>
          <a:ext cx="889000" cy="24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107911</xdr:rowOff>
    </xdr:from>
    <xdr:to>
      <xdr:col>55</xdr:col>
      <xdr:colOff>50800</xdr:colOff>
      <xdr:row>79</xdr:row>
      <xdr:rowOff>38061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22838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9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89872</xdr:rowOff>
    </xdr:from>
    <xdr:to>
      <xdr:col>50</xdr:col>
      <xdr:colOff>165100</xdr:colOff>
      <xdr:row>79</xdr:row>
      <xdr:rowOff>20022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11149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5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158775</xdr:rowOff>
    </xdr:from>
    <xdr:to>
      <xdr:col>46</xdr:col>
      <xdr:colOff>38100</xdr:colOff>
      <xdr:row>79</xdr:row>
      <xdr:rowOff>88925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80052</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61017" y="1362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86024</xdr:rowOff>
    </xdr:from>
    <xdr:to>
      <xdr:col>41</xdr:col>
      <xdr:colOff>101600</xdr:colOff>
      <xdr:row>78</xdr:row>
      <xdr:rowOff>16174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159976</xdr:rowOff>
    </xdr:from>
    <xdr:to>
      <xdr:col>36</xdr:col>
      <xdr:colOff>165100</xdr:colOff>
      <xdr:row>79</xdr:row>
      <xdr:rowOff>90126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81253</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2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132372</xdr:rowOff>
    </xdr:from>
    <xdr:to>
      <xdr:col>55</xdr:col>
      <xdr:colOff>0</xdr:colOff>
      <xdr:row>97</xdr:row>
      <xdr:rowOff>167323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248672"/>
          <a:ext cx="838200" cy="5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167323</xdr:rowOff>
    </xdr:from>
    <xdr:to>
      <xdr:col>50</xdr:col>
      <xdr:colOff>114300</xdr:colOff>
      <xdr:row>99</xdr:row>
      <xdr:rowOff>5308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97973"/>
          <a:ext cx="889000" cy="18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5308</xdr:rowOff>
    </xdr:from>
    <xdr:to>
      <xdr:col>45</xdr:col>
      <xdr:colOff>177800</xdr:colOff>
      <xdr:row>99</xdr:row>
      <xdr:rowOff>58738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78858"/>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58738</xdr:rowOff>
    </xdr:from>
    <xdr:to>
      <xdr:col>41</xdr:col>
      <xdr:colOff>50800</xdr:colOff>
      <xdr:row>99</xdr:row>
      <xdr:rowOff>59868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7032288"/>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81572</xdr:rowOff>
    </xdr:from>
    <xdr:to>
      <xdr:col>55</xdr:col>
      <xdr:colOff>50800</xdr:colOff>
      <xdr:row>95</xdr:row>
      <xdr:rowOff>11722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104449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116523</xdr:rowOff>
    </xdr:from>
    <xdr:to>
      <xdr:col>50</xdr:col>
      <xdr:colOff>165100</xdr:colOff>
      <xdr:row>98</xdr:row>
      <xdr:rowOff>46673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37800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125958</xdr:rowOff>
    </xdr:from>
    <xdr:to>
      <xdr:col>46</xdr:col>
      <xdr:colOff>38100</xdr:colOff>
      <xdr:row>99</xdr:row>
      <xdr:rowOff>56108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47235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7938</xdr:rowOff>
    </xdr:from>
    <xdr:to>
      <xdr:col>41</xdr:col>
      <xdr:colOff>101600</xdr:colOff>
      <xdr:row>99</xdr:row>
      <xdr:rowOff>109538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100665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9068</xdr:rowOff>
    </xdr:from>
    <xdr:to>
      <xdr:col>36</xdr:col>
      <xdr:colOff>165100</xdr:colOff>
      <xdr:row>99</xdr:row>
      <xdr:rowOff>110668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8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101795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7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113868</xdr:rowOff>
    </xdr:from>
    <xdr:to>
      <xdr:col>85</xdr:col>
      <xdr:colOff>127000</xdr:colOff>
      <xdr:row>38</xdr:row>
      <xdr:rowOff>135651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628968"/>
          <a:ext cx="838200" cy="2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125429</xdr:rowOff>
    </xdr:from>
    <xdr:to>
      <xdr:col>81</xdr:col>
      <xdr:colOff>50800</xdr:colOff>
      <xdr:row>38</xdr:row>
      <xdr:rowOff>135651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640529"/>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125429</xdr:rowOff>
    </xdr:from>
    <xdr:to>
      <xdr:col>76</xdr:col>
      <xdr:colOff>114300</xdr:colOff>
      <xdr:row>38</xdr:row>
      <xdr:rowOff>130784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40529"/>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126016</xdr:rowOff>
    </xdr:from>
    <xdr:to>
      <xdr:col>71</xdr:col>
      <xdr:colOff>177800</xdr:colOff>
      <xdr:row>38</xdr:row>
      <xdr:rowOff>130784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41116"/>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63068</xdr:rowOff>
    </xdr:from>
    <xdr:to>
      <xdr:col>85</xdr:col>
      <xdr:colOff>177800</xdr:colOff>
      <xdr:row>38</xdr:row>
      <xdr:rowOff>164668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149445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84851</xdr:rowOff>
    </xdr:from>
    <xdr:to>
      <xdr:col>81</xdr:col>
      <xdr:colOff>101600</xdr:colOff>
      <xdr:row>39</xdr:row>
      <xdr:rowOff>15001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74629</xdr:rowOff>
    </xdr:from>
    <xdr:to>
      <xdr:col>76</xdr:col>
      <xdr:colOff>165100</xdr:colOff>
      <xdr:row>39</xdr:row>
      <xdr:rowOff>4779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167356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79984</xdr:rowOff>
    </xdr:from>
    <xdr:to>
      <xdr:col>72</xdr:col>
      <xdr:colOff>38100</xdr:colOff>
      <xdr:row>39</xdr:row>
      <xdr:rowOff>10134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1261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75216</xdr:rowOff>
    </xdr:from>
    <xdr:to>
      <xdr:col>67</xdr:col>
      <xdr:colOff>101600</xdr:colOff>
      <xdr:row>39</xdr:row>
      <xdr:rowOff>5366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167943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136601</xdr:rowOff>
    </xdr:from>
    <xdr:to>
      <xdr:col>85</xdr:col>
      <xdr:colOff>127000</xdr:colOff>
      <xdr:row>59</xdr:row>
      <xdr:rowOff>8217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10080701"/>
          <a:ext cx="8382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136601</xdr:rowOff>
    </xdr:from>
    <xdr:to>
      <xdr:col>81</xdr:col>
      <xdr:colOff>50800</xdr:colOff>
      <xdr:row>59</xdr:row>
      <xdr:rowOff>24282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10080701"/>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107455</xdr:rowOff>
    </xdr:from>
    <xdr:to>
      <xdr:col>76</xdr:col>
      <xdr:colOff>114300</xdr:colOff>
      <xdr:row>59</xdr:row>
      <xdr:rowOff>24282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80105"/>
          <a:ext cx="889000" cy="25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85192</xdr:rowOff>
    </xdr:from>
    <xdr:to>
      <xdr:col>71</xdr:col>
      <xdr:colOff>177800</xdr:colOff>
      <xdr:row>57</xdr:row>
      <xdr:rowOff>107455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57842"/>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128867</xdr:rowOff>
    </xdr:from>
    <xdr:to>
      <xdr:col>85</xdr:col>
      <xdr:colOff>177800</xdr:colOff>
      <xdr:row>59</xdr:row>
      <xdr:rowOff>59017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43794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85801</xdr:rowOff>
    </xdr:from>
    <xdr:to>
      <xdr:col>81</xdr:col>
      <xdr:colOff>101600</xdr:colOff>
      <xdr:row>59</xdr:row>
      <xdr:rowOff>15951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7078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144932</xdr:rowOff>
    </xdr:from>
    <xdr:to>
      <xdr:col>76</xdr:col>
      <xdr:colOff>165100</xdr:colOff>
      <xdr:row>59</xdr:row>
      <xdr:rowOff>75082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0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66209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1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56655</xdr:rowOff>
    </xdr:from>
    <xdr:to>
      <xdr:col>72</xdr:col>
      <xdr:colOff>38100</xdr:colOff>
      <xdr:row>57</xdr:row>
      <xdr:rowOff>158255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149382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34392</xdr:rowOff>
    </xdr:from>
    <xdr:to>
      <xdr:col>67</xdr:col>
      <xdr:colOff>101600</xdr:colOff>
      <xdr:row>57</xdr:row>
      <xdr:rowOff>135992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127119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132263</xdr:rowOff>
    </xdr:from>
    <xdr:to>
      <xdr:col>85</xdr:col>
      <xdr:colOff>127000</xdr:colOff>
      <xdr:row>96</xdr:row>
      <xdr:rowOff>157318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20013"/>
          <a:ext cx="838200" cy="19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146909</xdr:rowOff>
    </xdr:from>
    <xdr:to>
      <xdr:col>81</xdr:col>
      <xdr:colOff>50800</xdr:colOff>
      <xdr:row>96</xdr:row>
      <xdr:rowOff>157318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606109"/>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146909</xdr:rowOff>
    </xdr:from>
    <xdr:to>
      <xdr:col>76</xdr:col>
      <xdr:colOff>114300</xdr:colOff>
      <xdr:row>96</xdr:row>
      <xdr:rowOff>164937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06109"/>
          <a:ext cx="8890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86916</xdr:rowOff>
    </xdr:from>
    <xdr:to>
      <xdr:col>71</xdr:col>
      <xdr:colOff>177800</xdr:colOff>
      <xdr:row>96</xdr:row>
      <xdr:rowOff>164937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4611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81463</xdr:rowOff>
    </xdr:from>
    <xdr:to>
      <xdr:col>85</xdr:col>
      <xdr:colOff>177800</xdr:colOff>
      <xdr:row>96</xdr:row>
      <xdr:rowOff>11613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104340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106518</xdr:rowOff>
    </xdr:from>
    <xdr:to>
      <xdr:col>81</xdr:col>
      <xdr:colOff>101600</xdr:colOff>
      <xdr:row>97</xdr:row>
      <xdr:rowOff>36668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6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27795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96109</xdr:rowOff>
    </xdr:from>
    <xdr:to>
      <xdr:col>76</xdr:col>
      <xdr:colOff>165100</xdr:colOff>
      <xdr:row>97</xdr:row>
      <xdr:rowOff>26259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17386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114137</xdr:rowOff>
    </xdr:from>
    <xdr:to>
      <xdr:col>72</xdr:col>
      <xdr:colOff>38100</xdr:colOff>
      <xdr:row>97</xdr:row>
      <xdr:rowOff>44287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35414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36116</xdr:rowOff>
    </xdr:from>
    <xdr:to>
      <xdr:col>67</xdr:col>
      <xdr:colOff>101600</xdr:colOff>
      <xdr:row>96</xdr:row>
      <xdr:rowOff>137716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154243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90,577</a:t>
          </a:r>
          <a:r>
            <a:rPr kumimoji="1" lang="ja-JP" altLang="en-US" sz="1300">
              <a:latin typeface="ＭＳ Ｐゴシック" panose="020B0600070205080204" pitchFamily="50" charset="-128"/>
              <a:ea typeface="ＭＳ Ｐゴシック" panose="020B0600070205080204" pitchFamily="50" charset="-128"/>
            </a:rPr>
            <a:t>円となっており、令和５年度は類似団体を上回った。これは防災拠点の整備や内水対策の貯留地整備事業などの住民が安心・安全に暮らすことができるまちづくりを推し進めたことが大きな要因となっており、補助金制度や地方債制度を活用することで実質の町負担額は低減す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公債費が今年度から類似団体を大きく上回る</a:t>
          </a:r>
          <a:r>
            <a:rPr kumimoji="1" lang="en-US" altLang="ja-JP" sz="1300">
              <a:latin typeface="ＭＳ Ｐゴシック" panose="020B0600070205080204" pitchFamily="50" charset="-128"/>
              <a:ea typeface="ＭＳ Ｐゴシック" panose="020B0600070205080204" pitchFamily="50" charset="-128"/>
            </a:rPr>
            <a:t>78,476</a:t>
          </a:r>
          <a:r>
            <a:rPr kumimoji="1" lang="ja-JP" altLang="en-US" sz="1300">
              <a:latin typeface="ＭＳ Ｐゴシック" panose="020B0600070205080204" pitchFamily="50" charset="-128"/>
              <a:ea typeface="ＭＳ Ｐゴシック" panose="020B0600070205080204" pitchFamily="50" charset="-128"/>
            </a:rPr>
            <a:t>円となっており、これは一部既発債の元金の償還が再開したことが要因となっている。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総務費においては令和４年度から</a:t>
          </a:r>
          <a:r>
            <a:rPr kumimoji="1" lang="en-US" altLang="ja-JP" sz="1300">
              <a:latin typeface="ＭＳ Ｐゴシック" panose="020B0600070205080204" pitchFamily="50" charset="-128"/>
              <a:ea typeface="ＭＳ Ｐゴシック" panose="020B0600070205080204" pitchFamily="50" charset="-128"/>
            </a:rPr>
            <a:t>21,357</a:t>
          </a:r>
          <a:r>
            <a:rPr kumimoji="1" lang="ja-JP" altLang="en-US" sz="1300">
              <a:latin typeface="ＭＳ Ｐゴシック" panose="020B0600070205080204" pitchFamily="50" charset="-128"/>
              <a:ea typeface="ＭＳ Ｐゴシック" panose="020B0600070205080204" pitchFamily="50" charset="-128"/>
            </a:rPr>
            <a:t>円の減となっており、これは令和４年度までは財政調整基金への積立金が生じていたが令和５年度は余剰分の積立ができなかったことが要因である。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の残高は、財源確保の努力と事業費の断続的な見直しにより取り崩しは回避しており、前年度とほぼ同額を維持することができたが、一部既発債の元金償還の再開が影響し純繰越金が大きく減少したことで実質単年度収支は標準財政規模比で▲</a:t>
          </a:r>
          <a:r>
            <a:rPr kumimoji="1" lang="en-US" altLang="ja-JP" sz="1300">
              <a:latin typeface="ＭＳ ゴシック" pitchFamily="49" charset="-128"/>
              <a:ea typeface="ＭＳ ゴシック" pitchFamily="49" charset="-128"/>
            </a:rPr>
            <a:t>4.48</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今後も事務事業の見直し・施設の省エネ化・集約化により歳出の合理化等財政健全化を推進し安定的な行財政運営に努めていく。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年度以降は継続的に黒字を確保している。令和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において、元金償還を停止していた一部既発債の償還再開により公債費が増大したことなどにより黒字額が大きく減少したが、財政健全化計画に基づき事務事業の見直し・施設の省エネ化・集約化を断続的に行っていくことで健全な財政運営に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令和５年度は一部既発債の元金償還が再開したことにより繰上償還を除いた元利償還金が</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百万円増加した。　</a:t>
          </a:r>
        </a:p>
        <a:p>
          <a:r>
            <a:rPr kumimoji="1" lang="ja-JP" altLang="en-US" sz="1400">
              <a:latin typeface="ＭＳ ゴシック" pitchFamily="49" charset="-128"/>
              <a:ea typeface="ＭＳ ゴシック" pitchFamily="49" charset="-128"/>
            </a:rPr>
            <a:t>　公債費は令和５年度をピークに減少する見込みであるが、実質公債費比率の計算上３か年平均値となるため、令和７年度まで実質公債費比率は悪化する。</a:t>
          </a:r>
        </a:p>
        <a:p>
          <a:r>
            <a:rPr kumimoji="1" lang="ja-JP" altLang="en-US" sz="1400">
              <a:latin typeface="ＭＳ ゴシック" pitchFamily="49" charset="-128"/>
              <a:ea typeface="ＭＳ ゴシック" pitchFamily="49" charset="-128"/>
            </a:rPr>
            <a:t>　令和５年度も</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百万円の繰上償還を行ったが、継続して繰上償還を推し進め比率の圧縮を図る。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百万円の繰上償還を行ったことで、地方債の現在高が</a:t>
          </a:r>
          <a:r>
            <a:rPr kumimoji="1" lang="en-US" altLang="ja-JP" sz="1400">
              <a:latin typeface="ＭＳ ゴシック" pitchFamily="49" charset="-128"/>
              <a:ea typeface="ＭＳ ゴシック" pitchFamily="49" charset="-128"/>
            </a:rPr>
            <a:t>230</a:t>
          </a:r>
          <a:r>
            <a:rPr kumimoji="1" lang="ja-JP" altLang="en-US" sz="1400">
              <a:latin typeface="ＭＳ ゴシック" pitchFamily="49" charset="-128"/>
              <a:ea typeface="ＭＳ ゴシック" pitchFamily="49" charset="-128"/>
            </a:rPr>
            <a:t>百万円減少した。今後は大型事業の新発債の発行により一時的な増加は見込まれるが、財政健全化に向けて繰上償還を行うとともに、自主財源の確保や歳出削減に努めることで充当可能財源の増加に努める。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奈良県河合町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財政調整基金の取り崩しを回避できたことや普通交付税の臨時財政対策債償還基金費分を減債基金に積み立てたことなどにより基金全体としては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人口減少対策による活性化及び増収の取り組みを進めるとともに、歳出の削減を図り、基金を確保できるよう努める。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新型コロナウイルス感染症対策基金：新型コロナウイルス感染症の感染拡大を防ぎ、町民の生命及び生活並びに地域経済への対策を講じる。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地域振興基金：本格的な高齢化社会の到来に備え、町における地域の福祉活動の促進、快適な生活環境の形成等を図る。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町が実施する森林の整備並びに森林の整備を担うべき人材の育成及び確保、森林の有する公益的機能に関する普及啓発、木材の利用の促進その他の森林の整備の促進に関する施策に関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公共施設整備基金：町の公共施設の整備事業資金に充てる。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小中学校ボランティア推進基金：小中学校における児童生徒のボランティア活動の推進に資する。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百万円取り崩し議場内映像設備設置工事を実施した。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将来の安定性確保のため、各年度の財政状況を踏まえ、可能な限り基金への積立てを図る。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公債費が増加したことなどにより普通会計の単年度収支は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百万円の赤字となったが、純繰越金が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百万円あったことにより取り崩しは回避することができた。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財政調整基金の残高は、災害等の不測の事態への備えとして標準財政規模の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百万円、特定都市河川浸水被害対策における県補助金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臨時財政対策債償還基金費はその趣旨に沿って２か年に亘って、特定都市河川浸水被害対策の県補助分は公債費の償還に合わせて取り崩す方針である。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8483176</v>
      </c>
      <c r="BO4" s="358"/>
      <c r="BP4" s="358"/>
      <c r="BQ4" s="358"/>
      <c r="BR4" s="358"/>
      <c r="BS4" s="358"/>
      <c r="BT4" s="358"/>
      <c r="BU4" s="359"/>
      <c r="BV4" s="357">
        <v>7740875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0.3</v>
      </c>
      <c r="CU4" s="364"/>
      <c r="CV4" s="364"/>
      <c r="CW4" s="364"/>
      <c r="CX4" s="364"/>
      <c r="CY4" s="364"/>
      <c r="CZ4" s="364"/>
      <c r="DA4" s="365"/>
      <c r="DB4" s="363">
        <v>7.2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8466710</v>
      </c>
      <c r="BO5" s="395"/>
      <c r="BP5" s="395"/>
      <c r="BQ5" s="395"/>
      <c r="BR5" s="395"/>
      <c r="BS5" s="395"/>
      <c r="BT5" s="395"/>
      <c r="BU5" s="396"/>
      <c r="BV5" s="394">
        <v>7380753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99.6</v>
      </c>
      <c r="CU5" s="392"/>
      <c r="CV5" s="392"/>
      <c r="CW5" s="392"/>
      <c r="CX5" s="392"/>
      <c r="CY5" s="392"/>
      <c r="CZ5" s="392"/>
      <c r="DA5" s="393"/>
      <c r="DB5" s="391">
        <v>91.4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16466</v>
      </c>
      <c r="BO6" s="395"/>
      <c r="BP6" s="395"/>
      <c r="BQ6" s="395"/>
      <c r="BR6" s="395"/>
      <c r="BS6" s="395"/>
      <c r="BT6" s="395"/>
      <c r="BU6" s="396"/>
      <c r="BV6" s="394">
        <v>360122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100.4</v>
      </c>
      <c r="CU6" s="432"/>
      <c r="CV6" s="432"/>
      <c r="CW6" s="432"/>
      <c r="CX6" s="432"/>
      <c r="CY6" s="432"/>
      <c r="CZ6" s="432"/>
      <c r="DA6" s="433"/>
      <c r="DB6" s="431">
        <v>93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2473</v>
      </c>
      <c r="BO7" s="395"/>
      <c r="BP7" s="395"/>
      <c r="BQ7" s="395"/>
      <c r="BR7" s="395"/>
      <c r="BS7" s="395"/>
      <c r="BT7" s="395"/>
      <c r="BU7" s="396"/>
      <c r="BV7" s="394">
        <v>20403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4851103</v>
      </c>
      <c r="CU7" s="395"/>
      <c r="CV7" s="395"/>
      <c r="CW7" s="395"/>
      <c r="CX7" s="395"/>
      <c r="CY7" s="395"/>
      <c r="CZ7" s="395"/>
      <c r="DA7" s="396"/>
      <c r="DB7" s="394">
        <v>4735524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13993</v>
      </c>
      <c r="BO8" s="395"/>
      <c r="BP8" s="395"/>
      <c r="BQ8" s="395"/>
      <c r="BR8" s="395"/>
      <c r="BS8" s="395"/>
      <c r="BT8" s="395"/>
      <c r="BU8" s="396"/>
      <c r="BV8" s="394">
        <v>339719</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0.47</v>
      </c>
      <c r="CU8" s="435"/>
      <c r="CV8" s="435"/>
      <c r="CW8" s="435"/>
      <c r="CX8" s="435"/>
      <c r="CY8" s="435"/>
      <c r="CZ8" s="435"/>
      <c r="DA8" s="436"/>
      <c r="DB8" s="434">
        <v>0.49</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17018</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-325726</v>
      </c>
      <c r="BO9" s="395"/>
      <c r="BP9" s="395"/>
      <c r="BQ9" s="395"/>
      <c r="BR9" s="395"/>
      <c r="BS9" s="395"/>
      <c r="BT9" s="395"/>
      <c r="BU9" s="396"/>
      <c r="BV9" s="394">
        <v>-17575</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22.5</v>
      </c>
      <c r="CU9" s="392"/>
      <c r="CV9" s="392"/>
      <c r="CW9" s="392"/>
      <c r="CX9" s="392"/>
      <c r="CY9" s="392"/>
      <c r="CZ9" s="392"/>
      <c r="DA9" s="393"/>
      <c r="DB9" s="391">
        <v>15.4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17941</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36</v>
      </c>
      <c r="BO10" s="395"/>
      <c r="BP10" s="395"/>
      <c r="BQ10" s="395"/>
      <c r="BR10" s="395"/>
      <c r="BS10" s="395"/>
      <c r="BT10" s="395"/>
      <c r="BU10" s="396"/>
      <c r="BV10" s="394">
        <v>408065</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108603</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16818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16656</v>
      </c>
      <c r="S13" s="479"/>
      <c r="T13" s="479"/>
      <c r="U13" s="479"/>
      <c r="V13" s="480"/>
      <c r="W13" s="410" t="s">
        <v>131</v>
      </c>
      <c r="X13" s="411"/>
      <c r="Y13" s="411"/>
      <c r="Z13" s="411"/>
      <c r="AA13" s="411"/>
      <c r="AB13" s="401"/>
      <c r="AC13" s="445">
        <v>89</v>
      </c>
      <c r="AD13" s="446"/>
      <c r="AE13" s="446"/>
      <c r="AF13" s="446"/>
      <c r="AG13" s="488"/>
      <c r="AH13" s="445">
        <v>86</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-217087</v>
      </c>
      <c r="BO13" s="395"/>
      <c r="BP13" s="395"/>
      <c r="BQ13" s="395"/>
      <c r="BR13" s="395"/>
      <c r="BS13" s="395"/>
      <c r="BT13" s="395"/>
      <c r="BU13" s="396"/>
      <c r="BV13" s="394">
        <v>390490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14.8</v>
      </c>
      <c r="CU13" s="392"/>
      <c r="CV13" s="392"/>
      <c r="CW13" s="392"/>
      <c r="CX13" s="392"/>
      <c r="CY13" s="392"/>
      <c r="CZ13" s="392"/>
      <c r="DA13" s="393"/>
      <c r="DB13" s="391">
        <v>12.8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17065</v>
      </c>
      <c r="S14" s="479"/>
      <c r="T14" s="479"/>
      <c r="U14" s="479"/>
      <c r="V14" s="480"/>
      <c r="W14" s="384"/>
      <c r="X14" s="385"/>
      <c r="Y14" s="385"/>
      <c r="Z14" s="385"/>
      <c r="AA14" s="385"/>
      <c r="AB14" s="374"/>
      <c r="AC14" s="481">
        <v>1.4</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140.80000000000001</v>
      </c>
      <c r="CU14" s="493"/>
      <c r="CV14" s="493"/>
      <c r="CW14" s="493"/>
      <c r="CX14" s="493"/>
      <c r="CY14" s="493"/>
      <c r="CZ14" s="493"/>
      <c r="DA14" s="494"/>
      <c r="DB14" s="492">
        <v>161.80000000000001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16922</v>
      </c>
      <c r="S15" s="479"/>
      <c r="T15" s="479"/>
      <c r="U15" s="479"/>
      <c r="V15" s="480"/>
      <c r="W15" s="410" t="s">
        <v>137</v>
      </c>
      <c r="X15" s="411"/>
      <c r="Y15" s="411"/>
      <c r="Z15" s="411"/>
      <c r="AA15" s="411"/>
      <c r="AB15" s="401"/>
      <c r="AC15" s="445">
        <v>1451</v>
      </c>
      <c r="AD15" s="446"/>
      <c r="AE15" s="446"/>
      <c r="AF15" s="446"/>
      <c r="AG15" s="488"/>
      <c r="AH15" s="445">
        <v>1625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1957220</v>
      </c>
      <c r="BO15" s="358"/>
      <c r="BP15" s="358"/>
      <c r="BQ15" s="358"/>
      <c r="BR15" s="358"/>
      <c r="BS15" s="358"/>
      <c r="BT15" s="358"/>
      <c r="BU15" s="359"/>
      <c r="BV15" s="357">
        <v>1922565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23.3</v>
      </c>
      <c r="AD16" s="482"/>
      <c r="AE16" s="482"/>
      <c r="AF16" s="482"/>
      <c r="AG16" s="483"/>
      <c r="AH16" s="481">
        <v>23.8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4273632</v>
      </c>
      <c r="BO16" s="395"/>
      <c r="BP16" s="395"/>
      <c r="BQ16" s="395"/>
      <c r="BR16" s="395"/>
      <c r="BS16" s="395"/>
      <c r="BT16" s="395"/>
      <c r="BU16" s="396"/>
      <c r="BV16" s="394">
        <v>4110310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4681</v>
      </c>
      <c r="AD17" s="446"/>
      <c r="AE17" s="446"/>
      <c r="AF17" s="446"/>
      <c r="AG17" s="488"/>
      <c r="AH17" s="445">
        <v>5112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2497843</v>
      </c>
      <c r="BO17" s="395"/>
      <c r="BP17" s="395"/>
      <c r="BQ17" s="395"/>
      <c r="BR17" s="395"/>
      <c r="BS17" s="395"/>
      <c r="BT17" s="395"/>
      <c r="BU17" s="396"/>
      <c r="BV17" s="394">
        <v>2452607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8.23</v>
      </c>
      <c r="M18" s="518"/>
      <c r="N18" s="518"/>
      <c r="O18" s="518"/>
      <c r="P18" s="518"/>
      <c r="Q18" s="518"/>
      <c r="R18" s="519"/>
      <c r="S18" s="519"/>
      <c r="T18" s="519"/>
      <c r="U18" s="519"/>
      <c r="V18" s="520"/>
      <c r="W18" s="412"/>
      <c r="X18" s="413"/>
      <c r="Y18" s="413"/>
      <c r="Z18" s="413"/>
      <c r="AA18" s="413"/>
      <c r="AB18" s="404"/>
      <c r="AC18" s="521">
        <v>75.2</v>
      </c>
      <c r="AD18" s="522"/>
      <c r="AE18" s="522"/>
      <c r="AF18" s="522"/>
      <c r="AG18" s="523"/>
      <c r="AH18" s="521">
        <v>74.900000000000006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4822001</v>
      </c>
      <c r="BO18" s="395"/>
      <c r="BP18" s="395"/>
      <c r="BQ18" s="395"/>
      <c r="BR18" s="395"/>
      <c r="BS18" s="395"/>
      <c r="BT18" s="395"/>
      <c r="BU18" s="396"/>
      <c r="BV18" s="394">
        <v>4428936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2068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5873753</v>
      </c>
      <c r="BO19" s="395"/>
      <c r="BP19" s="395"/>
      <c r="BQ19" s="395"/>
      <c r="BR19" s="395"/>
      <c r="BS19" s="395"/>
      <c r="BT19" s="395"/>
      <c r="BU19" s="396"/>
      <c r="BV19" s="394">
        <v>5836601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6792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11672676</v>
      </c>
      <c r="BO22" s="358"/>
      <c r="BP22" s="358"/>
      <c r="BQ22" s="358"/>
      <c r="BR22" s="358"/>
      <c r="BS22" s="358"/>
      <c r="BT22" s="358"/>
      <c r="BU22" s="359"/>
      <c r="BV22" s="357">
        <v>11903165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5939737</v>
      </c>
      <c r="BO23" s="395"/>
      <c r="BP23" s="395"/>
      <c r="BQ23" s="395"/>
      <c r="BR23" s="395"/>
      <c r="BS23" s="395"/>
      <c r="BT23" s="395"/>
      <c r="BU23" s="396"/>
      <c r="BV23" s="394">
        <v>5416911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6800</v>
      </c>
      <c r="R24" s="446"/>
      <c r="S24" s="446"/>
      <c r="T24" s="446"/>
      <c r="U24" s="446"/>
      <c r="V24" s="488"/>
      <c r="W24" s="540"/>
      <c r="X24" s="541"/>
      <c r="Y24" s="542"/>
      <c r="Z24" s="444" t="s">
        <v>162</v>
      </c>
      <c r="AA24" s="424"/>
      <c r="AB24" s="424"/>
      <c r="AC24" s="424"/>
      <c r="AD24" s="424"/>
      <c r="AE24" s="424"/>
      <c r="AF24" s="424"/>
      <c r="AG24" s="425"/>
      <c r="AH24" s="445">
        <v>153</v>
      </c>
      <c r="AI24" s="446"/>
      <c r="AJ24" s="446"/>
      <c r="AK24" s="446"/>
      <c r="AL24" s="488"/>
      <c r="AM24" s="445">
        <v>439569</v>
      </c>
      <c r="AN24" s="446"/>
      <c r="AO24" s="446"/>
      <c r="AP24" s="446"/>
      <c r="AQ24" s="446"/>
      <c r="AR24" s="488"/>
      <c r="AS24" s="445">
        <v>2873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8778920</v>
      </c>
      <c r="BO24" s="395"/>
      <c r="BP24" s="395"/>
      <c r="BQ24" s="395"/>
      <c r="BR24" s="395"/>
      <c r="BS24" s="395"/>
      <c r="BT24" s="395"/>
      <c r="BU24" s="396"/>
      <c r="BV24" s="394">
        <v>8694764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5680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651776</v>
      </c>
      <c r="BO25" s="358"/>
      <c r="BP25" s="358"/>
      <c r="BQ25" s="358"/>
      <c r="BR25" s="358"/>
      <c r="BS25" s="358"/>
      <c r="BT25" s="358"/>
      <c r="BU25" s="359"/>
      <c r="BV25" s="357">
        <v>594321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4880</v>
      </c>
      <c r="R26" s="446"/>
      <c r="S26" s="446"/>
      <c r="T26" s="446"/>
      <c r="U26" s="446"/>
      <c r="V26" s="488"/>
      <c r="W26" s="540"/>
      <c r="X26" s="541"/>
      <c r="Y26" s="542"/>
      <c r="Z26" s="444" t="s">
        <v>168</v>
      </c>
      <c r="AA26" s="546"/>
      <c r="AB26" s="546"/>
      <c r="AC26" s="546"/>
      <c r="AD26" s="546"/>
      <c r="AE26" s="546"/>
      <c r="AF26" s="546"/>
      <c r="AG26" s="547"/>
      <c r="AH26" s="445">
        <v>6</v>
      </c>
      <c r="AI26" s="446"/>
      <c r="AJ26" s="446"/>
      <c r="AK26" s="446"/>
      <c r="AL26" s="488"/>
      <c r="AM26" s="445">
        <v>16068</v>
      </c>
      <c r="AN26" s="446"/>
      <c r="AO26" s="446"/>
      <c r="AP26" s="446"/>
      <c r="AQ26" s="446"/>
      <c r="AR26" s="488"/>
      <c r="AS26" s="445">
        <v>2678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3600</v>
      </c>
      <c r="R27" s="446"/>
      <c r="S27" s="446"/>
      <c r="T27" s="446"/>
      <c r="U27" s="446"/>
      <c r="V27" s="488"/>
      <c r="W27" s="540"/>
      <c r="X27" s="541"/>
      <c r="Y27" s="542"/>
      <c r="Z27" s="444" t="s">
        <v>171</v>
      </c>
      <c r="AA27" s="424"/>
      <c r="AB27" s="424"/>
      <c r="AC27" s="424"/>
      <c r="AD27" s="424"/>
      <c r="AE27" s="424"/>
      <c r="AF27" s="424"/>
      <c r="AG27" s="425"/>
      <c r="AH27" s="445">
        <v>13</v>
      </c>
      <c r="AI27" s="446"/>
      <c r="AJ27" s="446"/>
      <c r="AK27" s="446"/>
      <c r="AL27" s="488"/>
      <c r="AM27" s="445">
        <v>32084</v>
      </c>
      <c r="AN27" s="446"/>
      <c r="AO27" s="446"/>
      <c r="AP27" s="446"/>
      <c r="AQ27" s="446"/>
      <c r="AR27" s="488"/>
      <c r="AS27" s="445">
        <v>2468</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3000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966166</v>
      </c>
      <c r="BO28" s="358"/>
      <c r="BP28" s="358"/>
      <c r="BQ28" s="358"/>
      <c r="BR28" s="358"/>
      <c r="BS28" s="358"/>
      <c r="BT28" s="358"/>
      <c r="BU28" s="359"/>
      <c r="BV28" s="357">
        <v>966130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10</v>
      </c>
      <c r="M29" s="446"/>
      <c r="N29" s="446"/>
      <c r="O29" s="446"/>
      <c r="P29" s="488"/>
      <c r="Q29" s="445">
        <v>2800</v>
      </c>
      <c r="R29" s="446"/>
      <c r="S29" s="446"/>
      <c r="T29" s="446"/>
      <c r="U29" s="446"/>
      <c r="V29" s="488"/>
      <c r="W29" s="543"/>
      <c r="X29" s="544"/>
      <c r="Y29" s="545"/>
      <c r="Z29" s="444" t="s">
        <v>177</v>
      </c>
      <c r="AA29" s="424"/>
      <c r="AB29" s="424"/>
      <c r="AC29" s="424"/>
      <c r="AD29" s="424"/>
      <c r="AE29" s="424"/>
      <c r="AF29" s="424"/>
      <c r="AG29" s="425"/>
      <c r="AH29" s="445">
        <v>166</v>
      </c>
      <c r="AI29" s="446"/>
      <c r="AJ29" s="446"/>
      <c r="AK29" s="446"/>
      <c r="AL29" s="488"/>
      <c r="AM29" s="445">
        <v>471653</v>
      </c>
      <c r="AN29" s="446"/>
      <c r="AO29" s="446"/>
      <c r="AP29" s="446"/>
      <c r="AQ29" s="446"/>
      <c r="AR29" s="488"/>
      <c r="AS29" s="445">
        <v>2841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28924</v>
      </c>
      <c r="BO29" s="395"/>
      <c r="BP29" s="395"/>
      <c r="BQ29" s="395"/>
      <c r="BR29" s="395"/>
      <c r="BS29" s="395"/>
      <c r="BT29" s="395"/>
      <c r="BU29" s="396"/>
      <c r="BV29" s="394">
        <v>3468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92.2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18645</v>
      </c>
      <c r="BO30" s="514"/>
      <c r="BP30" s="514"/>
      <c r="BQ30" s="514"/>
      <c r="BR30" s="514"/>
      <c r="BS30" s="514"/>
      <c r="BT30" s="514"/>
      <c r="BU30" s="515"/>
      <c r="BV30" s="513">
        <v>17647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IF('各会計、関係団体の財政状況及び健全化判断比率'!B32="","",'各会計、関係団体の財政状況及び健全化判断比率'!B32)</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老人福祉施設三室園組合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住宅新築資金等貸付事業特別会計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介護保険事業特別会計（保険事業勘定）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奈良県葛城地区清掃事務組合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水洗便所改造資金貸付事業特別会計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後期高齢者医療制度特別会計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奈良県市町村総合事務組合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王寺周辺広域休日応急診療施設組合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静香苑環境施設組合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奈良県住宅新築資金等貸付金回収管理組合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奈良県後期高齢者医療広域連合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奈良県広域消防組合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山辺・県北西部広域環境衛生組合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まほろば環境衛生組合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MD8rUITpe3j0rz1nhyrne2ukPgdRloHV1rHdXg2BIFe30cqPxlyoRNS+wuW43zk6YlRGAQUmR7aCWa3oVePKvQ==" saltValue="yLoN6gHL4Ky0lPDODbpb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1955176</v>
      </c>
      <c r="S5" s="600"/>
      <c r="T5" s="600"/>
      <c r="U5" s="600"/>
      <c r="V5" s="600"/>
      <c r="W5" s="600"/>
      <c r="X5" s="600"/>
      <c r="Y5" s="601"/>
      <c r="Z5" s="602">
        <v>23</v>
      </c>
      <c r="AA5" s="602"/>
      <c r="AB5" s="602"/>
      <c r="AC5" s="602"/>
      <c r="AD5" s="603">
        <v>1955176</v>
      </c>
      <c r="AE5" s="603"/>
      <c r="AF5" s="603"/>
      <c r="AG5" s="603"/>
      <c r="AH5" s="603"/>
      <c r="AI5" s="603"/>
      <c r="AJ5" s="603"/>
      <c r="AK5" s="603"/>
      <c r="AL5" s="604">
        <v>40.700000000000003</v>
      </c>
      <c r="AM5" s="605"/>
      <c r="AN5" s="605"/>
      <c r="AO5" s="606"/>
      <c r="AP5" s="596" t="s">
        <v>216</v>
      </c>
      <c r="AQ5" s="597"/>
      <c r="AR5" s="597"/>
      <c r="AS5" s="597"/>
      <c r="AT5" s="597"/>
      <c r="AU5" s="597"/>
      <c r="AV5" s="597"/>
      <c r="AW5" s="597"/>
      <c r="AX5" s="597"/>
      <c r="AY5" s="597"/>
      <c r="AZ5" s="597"/>
      <c r="BA5" s="597"/>
      <c r="BB5" s="597"/>
      <c r="BC5" s="597"/>
      <c r="BD5" s="597"/>
      <c r="BE5" s="597"/>
      <c r="BF5" s="598"/>
      <c r="BG5" s="610">
        <v>1955176</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43834</v>
      </c>
      <c r="S6" s="611"/>
      <c r="T6" s="611"/>
      <c r="U6" s="611"/>
      <c r="V6" s="611"/>
      <c r="W6" s="611"/>
      <c r="X6" s="611"/>
      <c r="Y6" s="612"/>
      <c r="Z6" s="613">
        <v>0.5</v>
      </c>
      <c r="AA6" s="613"/>
      <c r="AB6" s="613"/>
      <c r="AC6" s="613"/>
      <c r="AD6" s="614">
        <v>43834</v>
      </c>
      <c r="AE6" s="614"/>
      <c r="AF6" s="614"/>
      <c r="AG6" s="614"/>
      <c r="AH6" s="614"/>
      <c r="AI6" s="614"/>
      <c r="AJ6" s="614"/>
      <c r="AK6" s="614"/>
      <c r="AL6" s="615">
        <v>0.9</v>
      </c>
      <c r="AM6" s="616"/>
      <c r="AN6" s="616"/>
      <c r="AO6" s="617"/>
      <c r="AP6" s="607" t="s">
        <v>221</v>
      </c>
      <c r="AQ6" s="608"/>
      <c r="AR6" s="608"/>
      <c r="AS6" s="608"/>
      <c r="AT6" s="608"/>
      <c r="AU6" s="608"/>
      <c r="AV6" s="608"/>
      <c r="AW6" s="608"/>
      <c r="AX6" s="608"/>
      <c r="AY6" s="608"/>
      <c r="AZ6" s="608"/>
      <c r="BA6" s="608"/>
      <c r="BB6" s="608"/>
      <c r="BC6" s="608"/>
      <c r="BD6" s="608"/>
      <c r="BE6" s="608"/>
      <c r="BF6" s="609"/>
      <c r="BG6" s="610">
        <v>1955176</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89217</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89217</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1132</v>
      </c>
      <c r="S7" s="611"/>
      <c r="T7" s="611"/>
      <c r="U7" s="611"/>
      <c r="V7" s="611"/>
      <c r="W7" s="611"/>
      <c r="X7" s="611"/>
      <c r="Y7" s="612"/>
      <c r="Z7" s="613">
        <v>0</v>
      </c>
      <c r="AA7" s="613"/>
      <c r="AB7" s="613"/>
      <c r="AC7" s="613"/>
      <c r="AD7" s="614">
        <v>1132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1042819</v>
      </c>
      <c r="BH7" s="611"/>
      <c r="BI7" s="611"/>
      <c r="BJ7" s="611"/>
      <c r="BK7" s="611"/>
      <c r="BL7" s="611"/>
      <c r="BM7" s="611"/>
      <c r="BN7" s="612"/>
      <c r="BO7" s="613">
        <v>53.3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1008331</v>
      </c>
      <c r="CS7" s="611"/>
      <c r="CT7" s="611"/>
      <c r="CU7" s="611"/>
      <c r="CV7" s="611"/>
      <c r="CW7" s="611"/>
      <c r="CX7" s="611"/>
      <c r="CY7" s="612"/>
      <c r="CZ7" s="613">
        <v>11.9</v>
      </c>
      <c r="DA7" s="613"/>
      <c r="DB7" s="613"/>
      <c r="DC7" s="613"/>
      <c r="DD7" s="619">
        <v>29725</v>
      </c>
      <c r="DE7" s="611"/>
      <c r="DF7" s="611"/>
      <c r="DG7" s="611"/>
      <c r="DH7" s="611"/>
      <c r="DI7" s="611"/>
      <c r="DJ7" s="611"/>
      <c r="DK7" s="611"/>
      <c r="DL7" s="611"/>
      <c r="DM7" s="611"/>
      <c r="DN7" s="611"/>
      <c r="DO7" s="611"/>
      <c r="DP7" s="612"/>
      <c r="DQ7" s="619">
        <v>915735</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31884</v>
      </c>
      <c r="S8" s="611"/>
      <c r="T8" s="611"/>
      <c r="U8" s="611"/>
      <c r="V8" s="611"/>
      <c r="W8" s="611"/>
      <c r="X8" s="611"/>
      <c r="Y8" s="612"/>
      <c r="Z8" s="613">
        <v>0.4</v>
      </c>
      <c r="AA8" s="613"/>
      <c r="AB8" s="613"/>
      <c r="AC8" s="613"/>
      <c r="AD8" s="614">
        <v>31884</v>
      </c>
      <c r="AE8" s="614"/>
      <c r="AF8" s="614"/>
      <c r="AG8" s="614"/>
      <c r="AH8" s="614"/>
      <c r="AI8" s="614"/>
      <c r="AJ8" s="614"/>
      <c r="AK8" s="614"/>
      <c r="AL8" s="615">
        <v>0.7</v>
      </c>
      <c r="AM8" s="616"/>
      <c r="AN8" s="616"/>
      <c r="AO8" s="617"/>
      <c r="AP8" s="607" t="s">
        <v>227</v>
      </c>
      <c r="AQ8" s="608"/>
      <c r="AR8" s="608"/>
      <c r="AS8" s="608"/>
      <c r="AT8" s="608"/>
      <c r="AU8" s="608"/>
      <c r="AV8" s="608"/>
      <c r="AW8" s="608"/>
      <c r="AX8" s="608"/>
      <c r="AY8" s="608"/>
      <c r="AZ8" s="608"/>
      <c r="BA8" s="608"/>
      <c r="BB8" s="608"/>
      <c r="BC8" s="608"/>
      <c r="BD8" s="608"/>
      <c r="BE8" s="608"/>
      <c r="BF8" s="609"/>
      <c r="BG8" s="610">
        <v>29587</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2643614</v>
      </c>
      <c r="CS8" s="611"/>
      <c r="CT8" s="611"/>
      <c r="CU8" s="611"/>
      <c r="CV8" s="611"/>
      <c r="CW8" s="611"/>
      <c r="CX8" s="611"/>
      <c r="CY8" s="612"/>
      <c r="CZ8" s="613">
        <v>31.2</v>
      </c>
      <c r="DA8" s="613"/>
      <c r="DB8" s="613"/>
      <c r="DC8" s="613"/>
      <c r="DD8" s="619">
        <v>3674</v>
      </c>
      <c r="DE8" s="611"/>
      <c r="DF8" s="611"/>
      <c r="DG8" s="611"/>
      <c r="DH8" s="611"/>
      <c r="DI8" s="611"/>
      <c r="DJ8" s="611"/>
      <c r="DK8" s="611"/>
      <c r="DL8" s="611"/>
      <c r="DM8" s="611"/>
      <c r="DN8" s="611"/>
      <c r="DO8" s="611"/>
      <c r="DP8" s="612"/>
      <c r="DQ8" s="619">
        <v>1696631</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34935</v>
      </c>
      <c r="S9" s="611"/>
      <c r="T9" s="611"/>
      <c r="U9" s="611"/>
      <c r="V9" s="611"/>
      <c r="W9" s="611"/>
      <c r="X9" s="611"/>
      <c r="Y9" s="612"/>
      <c r="Z9" s="613">
        <v>0.4</v>
      </c>
      <c r="AA9" s="613"/>
      <c r="AB9" s="613"/>
      <c r="AC9" s="613"/>
      <c r="AD9" s="614">
        <v>34935</v>
      </c>
      <c r="AE9" s="614"/>
      <c r="AF9" s="614"/>
      <c r="AG9" s="614"/>
      <c r="AH9" s="614"/>
      <c r="AI9" s="614"/>
      <c r="AJ9" s="614"/>
      <c r="AK9" s="614"/>
      <c r="AL9" s="615">
        <v>0.7</v>
      </c>
      <c r="AM9" s="616"/>
      <c r="AN9" s="616"/>
      <c r="AO9" s="617"/>
      <c r="AP9" s="607" t="s">
        <v>230</v>
      </c>
      <c r="AQ9" s="608"/>
      <c r="AR9" s="608"/>
      <c r="AS9" s="608"/>
      <c r="AT9" s="608"/>
      <c r="AU9" s="608"/>
      <c r="AV9" s="608"/>
      <c r="AW9" s="608"/>
      <c r="AX9" s="608"/>
      <c r="AY9" s="608"/>
      <c r="AZ9" s="608"/>
      <c r="BA9" s="608"/>
      <c r="BB9" s="608"/>
      <c r="BC9" s="608"/>
      <c r="BD9" s="608"/>
      <c r="BE9" s="608"/>
      <c r="BF9" s="609"/>
      <c r="BG9" s="610">
        <v>952361</v>
      </c>
      <c r="BH9" s="611"/>
      <c r="BI9" s="611"/>
      <c r="BJ9" s="611"/>
      <c r="BK9" s="611"/>
      <c r="BL9" s="611"/>
      <c r="BM9" s="611"/>
      <c r="BN9" s="612"/>
      <c r="BO9" s="613">
        <v>48.7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884904</v>
      </c>
      <c r="CS9" s="611"/>
      <c r="CT9" s="611"/>
      <c r="CU9" s="611"/>
      <c r="CV9" s="611"/>
      <c r="CW9" s="611"/>
      <c r="CX9" s="611"/>
      <c r="CY9" s="612"/>
      <c r="CZ9" s="613">
        <v>10.5</v>
      </c>
      <c r="DA9" s="613"/>
      <c r="DB9" s="613"/>
      <c r="DC9" s="613"/>
      <c r="DD9" s="619">
        <v>83725</v>
      </c>
      <c r="DE9" s="611"/>
      <c r="DF9" s="611"/>
      <c r="DG9" s="611"/>
      <c r="DH9" s="611"/>
      <c r="DI9" s="611"/>
      <c r="DJ9" s="611"/>
      <c r="DK9" s="611"/>
      <c r="DL9" s="611"/>
      <c r="DM9" s="611"/>
      <c r="DN9" s="611"/>
      <c r="DO9" s="611"/>
      <c r="DP9" s="612"/>
      <c r="DQ9" s="619">
        <v>512426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25244</v>
      </c>
      <c r="BH10" s="611"/>
      <c r="BI10" s="611"/>
      <c r="BJ10" s="611"/>
      <c r="BK10" s="611"/>
      <c r="BL10" s="611"/>
      <c r="BM10" s="611"/>
      <c r="BN10" s="612"/>
      <c r="BO10" s="613">
        <v>1.3</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349853</v>
      </c>
      <c r="S11" s="611"/>
      <c r="T11" s="611"/>
      <c r="U11" s="611"/>
      <c r="V11" s="611"/>
      <c r="W11" s="611"/>
      <c r="X11" s="611"/>
      <c r="Y11" s="612"/>
      <c r="Z11" s="615">
        <v>4.0999999999999996</v>
      </c>
      <c r="AA11" s="616"/>
      <c r="AB11" s="616"/>
      <c r="AC11" s="622"/>
      <c r="AD11" s="619">
        <v>349853</v>
      </c>
      <c r="AE11" s="611"/>
      <c r="AF11" s="611"/>
      <c r="AG11" s="611"/>
      <c r="AH11" s="611"/>
      <c r="AI11" s="611"/>
      <c r="AJ11" s="611"/>
      <c r="AK11" s="612"/>
      <c r="AL11" s="615">
        <v>7.3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35627</v>
      </c>
      <c r="BH11" s="611"/>
      <c r="BI11" s="611"/>
      <c r="BJ11" s="611"/>
      <c r="BK11" s="611"/>
      <c r="BL11" s="611"/>
      <c r="BM11" s="611"/>
      <c r="BN11" s="612"/>
      <c r="BO11" s="613">
        <v>1.8</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145746</v>
      </c>
      <c r="CS11" s="611"/>
      <c r="CT11" s="611"/>
      <c r="CU11" s="611"/>
      <c r="CV11" s="611"/>
      <c r="CW11" s="611"/>
      <c r="CX11" s="611"/>
      <c r="CY11" s="612"/>
      <c r="CZ11" s="613">
        <v>1.7</v>
      </c>
      <c r="DA11" s="613"/>
      <c r="DB11" s="613"/>
      <c r="DC11" s="613"/>
      <c r="DD11" s="619">
        <v>116345</v>
      </c>
      <c r="DE11" s="611"/>
      <c r="DF11" s="611"/>
      <c r="DG11" s="611"/>
      <c r="DH11" s="611"/>
      <c r="DI11" s="611"/>
      <c r="DJ11" s="611"/>
      <c r="DK11" s="611"/>
      <c r="DL11" s="611"/>
      <c r="DM11" s="611"/>
      <c r="DN11" s="611"/>
      <c r="DO11" s="611"/>
      <c r="DP11" s="612"/>
      <c r="DQ11" s="619">
        <v>26351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780929</v>
      </c>
      <c r="BH12" s="611"/>
      <c r="BI12" s="611"/>
      <c r="BJ12" s="611"/>
      <c r="BK12" s="611"/>
      <c r="BL12" s="611"/>
      <c r="BM12" s="611"/>
      <c r="BN12" s="612"/>
      <c r="BO12" s="613">
        <v>39.9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50487</v>
      </c>
      <c r="CS12" s="611"/>
      <c r="CT12" s="611"/>
      <c r="CU12" s="611"/>
      <c r="CV12" s="611"/>
      <c r="CW12" s="611"/>
      <c r="CX12" s="611"/>
      <c r="CY12" s="612"/>
      <c r="CZ12" s="613">
        <v>0.6</v>
      </c>
      <c r="DA12" s="613"/>
      <c r="DB12" s="613"/>
      <c r="DC12" s="613"/>
      <c r="DD12" s="619" t="s">
        <v>122</v>
      </c>
      <c r="DE12" s="611"/>
      <c r="DF12" s="611"/>
      <c r="DG12" s="611"/>
      <c r="DH12" s="611"/>
      <c r="DI12" s="611"/>
      <c r="DJ12" s="611"/>
      <c r="DK12" s="611"/>
      <c r="DL12" s="611"/>
      <c r="DM12" s="611"/>
      <c r="DN12" s="611"/>
      <c r="DO12" s="611"/>
      <c r="DP12" s="612"/>
      <c r="DQ12" s="619">
        <v>50487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780929</v>
      </c>
      <c r="BH13" s="611"/>
      <c r="BI13" s="611"/>
      <c r="BJ13" s="611"/>
      <c r="BK13" s="611"/>
      <c r="BL13" s="611"/>
      <c r="BM13" s="611"/>
      <c r="BN13" s="612"/>
      <c r="BO13" s="613">
        <v>39.9</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1523316</v>
      </c>
      <c r="CS13" s="611"/>
      <c r="CT13" s="611"/>
      <c r="CU13" s="611"/>
      <c r="CV13" s="611"/>
      <c r="CW13" s="611"/>
      <c r="CX13" s="611"/>
      <c r="CY13" s="612"/>
      <c r="CZ13" s="613">
        <v>18</v>
      </c>
      <c r="DA13" s="613"/>
      <c r="DB13" s="613"/>
      <c r="DC13" s="613"/>
      <c r="DD13" s="619">
        <v>1038899</v>
      </c>
      <c r="DE13" s="611"/>
      <c r="DF13" s="611"/>
      <c r="DG13" s="611"/>
      <c r="DH13" s="611"/>
      <c r="DI13" s="611"/>
      <c r="DJ13" s="611"/>
      <c r="DK13" s="611"/>
      <c r="DL13" s="611"/>
      <c r="DM13" s="611"/>
      <c r="DN13" s="611"/>
      <c r="DO13" s="611"/>
      <c r="DP13" s="612"/>
      <c r="DQ13" s="619">
        <v>513876</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1017</v>
      </c>
      <c r="S14" s="611"/>
      <c r="T14" s="611"/>
      <c r="U14" s="611"/>
      <c r="V14" s="611"/>
      <c r="W14" s="611"/>
      <c r="X14" s="611"/>
      <c r="Y14" s="612"/>
      <c r="Z14" s="613">
        <v>0</v>
      </c>
      <c r="AA14" s="613"/>
      <c r="AB14" s="613"/>
      <c r="AC14" s="613"/>
      <c r="AD14" s="614">
        <v>1017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43005</v>
      </c>
      <c r="BH14" s="611"/>
      <c r="BI14" s="611"/>
      <c r="BJ14" s="611"/>
      <c r="BK14" s="611"/>
      <c r="BL14" s="611"/>
      <c r="BM14" s="611"/>
      <c r="BN14" s="612"/>
      <c r="BO14" s="613">
        <v>2.2000000000000002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248760</v>
      </c>
      <c r="CS14" s="611"/>
      <c r="CT14" s="611"/>
      <c r="CU14" s="611"/>
      <c r="CV14" s="611"/>
      <c r="CW14" s="611"/>
      <c r="CX14" s="611"/>
      <c r="CY14" s="612"/>
      <c r="CZ14" s="613">
        <v>2.9</v>
      </c>
      <c r="DA14" s="613"/>
      <c r="DB14" s="613"/>
      <c r="DC14" s="613"/>
      <c r="DD14" s="619">
        <v>1661</v>
      </c>
      <c r="DE14" s="611"/>
      <c r="DF14" s="611"/>
      <c r="DG14" s="611"/>
      <c r="DH14" s="611"/>
      <c r="DI14" s="611"/>
      <c r="DJ14" s="611"/>
      <c r="DK14" s="611"/>
      <c r="DL14" s="611"/>
      <c r="DM14" s="611"/>
      <c r="DN14" s="611"/>
      <c r="DO14" s="611"/>
      <c r="DP14" s="612"/>
      <c r="DQ14" s="619">
        <v>235217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88423</v>
      </c>
      <c r="BH15" s="611"/>
      <c r="BI15" s="611"/>
      <c r="BJ15" s="611"/>
      <c r="BK15" s="611"/>
      <c r="BL15" s="611"/>
      <c r="BM15" s="611"/>
      <c r="BN15" s="612"/>
      <c r="BO15" s="613">
        <v>4.5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552527</v>
      </c>
      <c r="CS15" s="611"/>
      <c r="CT15" s="611"/>
      <c r="CU15" s="611"/>
      <c r="CV15" s="611"/>
      <c r="CW15" s="611"/>
      <c r="CX15" s="611"/>
      <c r="CY15" s="612"/>
      <c r="CZ15" s="613">
        <v>6.5</v>
      </c>
      <c r="DA15" s="613"/>
      <c r="DB15" s="613"/>
      <c r="DC15" s="613"/>
      <c r="DD15" s="619">
        <v>33168</v>
      </c>
      <c r="DE15" s="611"/>
      <c r="DF15" s="611"/>
      <c r="DG15" s="611"/>
      <c r="DH15" s="611"/>
      <c r="DI15" s="611"/>
      <c r="DJ15" s="611"/>
      <c r="DK15" s="611"/>
      <c r="DL15" s="611"/>
      <c r="DM15" s="611"/>
      <c r="DN15" s="611"/>
      <c r="DO15" s="611"/>
      <c r="DP15" s="612"/>
      <c r="DQ15" s="619">
        <v>497539</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7446</v>
      </c>
      <c r="S16" s="611"/>
      <c r="T16" s="611"/>
      <c r="U16" s="611"/>
      <c r="V16" s="611"/>
      <c r="W16" s="611"/>
      <c r="X16" s="611"/>
      <c r="Y16" s="612"/>
      <c r="Z16" s="613">
        <v>0.1</v>
      </c>
      <c r="AA16" s="613"/>
      <c r="AB16" s="613"/>
      <c r="AC16" s="613"/>
      <c r="AD16" s="614">
        <v>7446</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14482</v>
      </c>
      <c r="S17" s="611"/>
      <c r="T17" s="611"/>
      <c r="U17" s="611"/>
      <c r="V17" s="611"/>
      <c r="W17" s="611"/>
      <c r="X17" s="611"/>
      <c r="Y17" s="612"/>
      <c r="Z17" s="613">
        <v>0.2</v>
      </c>
      <c r="AA17" s="613"/>
      <c r="AB17" s="613"/>
      <c r="AC17" s="613"/>
      <c r="AD17" s="614">
        <v>14482</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1319808</v>
      </c>
      <c r="CS17" s="611"/>
      <c r="CT17" s="611"/>
      <c r="CU17" s="611"/>
      <c r="CV17" s="611"/>
      <c r="CW17" s="611"/>
      <c r="CX17" s="611"/>
      <c r="CY17" s="612"/>
      <c r="CZ17" s="613">
        <v>15.6</v>
      </c>
      <c r="DA17" s="613"/>
      <c r="DB17" s="613"/>
      <c r="DC17" s="613"/>
      <c r="DD17" s="619" t="s">
        <v>122</v>
      </c>
      <c r="DE17" s="611"/>
      <c r="DF17" s="611"/>
      <c r="DG17" s="611"/>
      <c r="DH17" s="611"/>
      <c r="DI17" s="611"/>
      <c r="DJ17" s="611"/>
      <c r="DK17" s="611"/>
      <c r="DL17" s="611"/>
      <c r="DM17" s="611"/>
      <c r="DN17" s="611"/>
      <c r="DO17" s="611"/>
      <c r="DP17" s="612"/>
      <c r="DQ17" s="619">
        <v>1319808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13598</v>
      </c>
      <c r="S18" s="611"/>
      <c r="T18" s="611"/>
      <c r="U18" s="611"/>
      <c r="V18" s="611"/>
      <c r="W18" s="611"/>
      <c r="X18" s="611"/>
      <c r="Y18" s="612"/>
      <c r="Z18" s="613">
        <v>0.2</v>
      </c>
      <c r="AA18" s="613"/>
      <c r="AB18" s="613"/>
      <c r="AC18" s="613"/>
      <c r="AD18" s="614">
        <v>13598</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13494</v>
      </c>
      <c r="S19" s="611"/>
      <c r="T19" s="611"/>
      <c r="U19" s="611"/>
      <c r="V19" s="611"/>
      <c r="W19" s="611"/>
      <c r="X19" s="611"/>
      <c r="Y19" s="612"/>
      <c r="Z19" s="613">
        <v>0.2</v>
      </c>
      <c r="AA19" s="613"/>
      <c r="AB19" s="613"/>
      <c r="AC19" s="613"/>
      <c r="AD19" s="614">
        <v>13494</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104</v>
      </c>
      <c r="S20" s="611"/>
      <c r="T20" s="611"/>
      <c r="U20" s="611"/>
      <c r="V20" s="611"/>
      <c r="W20" s="611"/>
      <c r="X20" s="611"/>
      <c r="Y20" s="612"/>
      <c r="Z20" s="613">
        <v>0</v>
      </c>
      <c r="AA20" s="613"/>
      <c r="AB20" s="613"/>
      <c r="AC20" s="613"/>
      <c r="AD20" s="614">
        <v>104</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8466710</v>
      </c>
      <c r="CS20" s="611"/>
      <c r="CT20" s="611"/>
      <c r="CU20" s="611"/>
      <c r="CV20" s="611"/>
      <c r="CW20" s="611"/>
      <c r="CX20" s="611"/>
      <c r="CY20" s="612"/>
      <c r="CZ20" s="613">
        <v>100</v>
      </c>
      <c r="DA20" s="613"/>
      <c r="DB20" s="613"/>
      <c r="DC20" s="613"/>
      <c r="DD20" s="619">
        <v>1307197</v>
      </c>
      <c r="DE20" s="611"/>
      <c r="DF20" s="611"/>
      <c r="DG20" s="611"/>
      <c r="DH20" s="611"/>
      <c r="DI20" s="611"/>
      <c r="DJ20" s="611"/>
      <c r="DK20" s="611"/>
      <c r="DL20" s="611"/>
      <c r="DM20" s="611"/>
      <c r="DN20" s="611"/>
      <c r="DO20" s="611"/>
      <c r="DP20" s="612"/>
      <c r="DQ20" s="619">
        <v>5857287</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2620908</v>
      </c>
      <c r="S21" s="611"/>
      <c r="T21" s="611"/>
      <c r="U21" s="611"/>
      <c r="V21" s="611"/>
      <c r="W21" s="611"/>
      <c r="X21" s="611"/>
      <c r="Y21" s="612"/>
      <c r="Z21" s="613">
        <v>30.9</v>
      </c>
      <c r="AA21" s="613"/>
      <c r="AB21" s="613"/>
      <c r="AC21" s="613"/>
      <c r="AD21" s="614">
        <v>2315927</v>
      </c>
      <c r="AE21" s="614"/>
      <c r="AF21" s="614"/>
      <c r="AG21" s="614"/>
      <c r="AH21" s="614"/>
      <c r="AI21" s="614"/>
      <c r="AJ21" s="614"/>
      <c r="AK21" s="614"/>
      <c r="AL21" s="615">
        <v>48.2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2315927</v>
      </c>
      <c r="S22" s="611"/>
      <c r="T22" s="611"/>
      <c r="U22" s="611"/>
      <c r="V22" s="611"/>
      <c r="W22" s="611"/>
      <c r="X22" s="611"/>
      <c r="Y22" s="612"/>
      <c r="Z22" s="613">
        <v>27.3</v>
      </c>
      <c r="AA22" s="613"/>
      <c r="AB22" s="613"/>
      <c r="AC22" s="613"/>
      <c r="AD22" s="614">
        <v>2315927</v>
      </c>
      <c r="AE22" s="614"/>
      <c r="AF22" s="614"/>
      <c r="AG22" s="614"/>
      <c r="AH22" s="614"/>
      <c r="AI22" s="614"/>
      <c r="AJ22" s="614"/>
      <c r="AK22" s="614"/>
      <c r="AL22" s="615">
        <v>48.2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304981</v>
      </c>
      <c r="S23" s="611"/>
      <c r="T23" s="611"/>
      <c r="U23" s="611"/>
      <c r="V23" s="611"/>
      <c r="W23" s="611"/>
      <c r="X23" s="611"/>
      <c r="Y23" s="612"/>
      <c r="Z23" s="613">
        <v>3.6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4135356</v>
      </c>
      <c r="CS24" s="600"/>
      <c r="CT24" s="600"/>
      <c r="CU24" s="600"/>
      <c r="CV24" s="600"/>
      <c r="CW24" s="600"/>
      <c r="CX24" s="600"/>
      <c r="CY24" s="601"/>
      <c r="CZ24" s="604">
        <v>48.8</v>
      </c>
      <c r="DA24" s="605"/>
      <c r="DB24" s="605"/>
      <c r="DC24" s="621"/>
      <c r="DD24" s="642">
        <v>3256357</v>
      </c>
      <c r="DE24" s="600"/>
      <c r="DF24" s="600"/>
      <c r="DG24" s="600"/>
      <c r="DH24" s="600"/>
      <c r="DI24" s="600"/>
      <c r="DJ24" s="600"/>
      <c r="DK24" s="601"/>
      <c r="DL24" s="642">
        <v>2839736</v>
      </c>
      <c r="DM24" s="600"/>
      <c r="DN24" s="600"/>
      <c r="DO24" s="600"/>
      <c r="DP24" s="600"/>
      <c r="DQ24" s="600"/>
      <c r="DR24" s="600"/>
      <c r="DS24" s="600"/>
      <c r="DT24" s="600"/>
      <c r="DU24" s="600"/>
      <c r="DV24" s="601"/>
      <c r="DW24" s="604">
        <v>58.6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5074265</v>
      </c>
      <c r="S25" s="611"/>
      <c r="T25" s="611"/>
      <c r="U25" s="611"/>
      <c r="V25" s="611"/>
      <c r="W25" s="611"/>
      <c r="X25" s="611"/>
      <c r="Y25" s="612"/>
      <c r="Z25" s="613">
        <v>59.8</v>
      </c>
      <c r="AA25" s="613"/>
      <c r="AB25" s="613"/>
      <c r="AC25" s="613"/>
      <c r="AD25" s="614">
        <v>4769284</v>
      </c>
      <c r="AE25" s="614"/>
      <c r="AF25" s="614"/>
      <c r="AG25" s="614"/>
      <c r="AH25" s="614"/>
      <c r="AI25" s="614"/>
      <c r="AJ25" s="614"/>
      <c r="AK25" s="614"/>
      <c r="AL25" s="615">
        <v>99.3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1555860</v>
      </c>
      <c r="CS25" s="643"/>
      <c r="CT25" s="643"/>
      <c r="CU25" s="643"/>
      <c r="CV25" s="643"/>
      <c r="CW25" s="643"/>
      <c r="CX25" s="643"/>
      <c r="CY25" s="644"/>
      <c r="CZ25" s="615">
        <v>18.399999999999999</v>
      </c>
      <c r="DA25" s="640"/>
      <c r="DB25" s="640"/>
      <c r="DC25" s="645"/>
      <c r="DD25" s="619">
        <v>1400113</v>
      </c>
      <c r="DE25" s="643"/>
      <c r="DF25" s="643"/>
      <c r="DG25" s="643"/>
      <c r="DH25" s="643"/>
      <c r="DI25" s="643"/>
      <c r="DJ25" s="643"/>
      <c r="DK25" s="644"/>
      <c r="DL25" s="619">
        <v>1332500</v>
      </c>
      <c r="DM25" s="643"/>
      <c r="DN25" s="643"/>
      <c r="DO25" s="643"/>
      <c r="DP25" s="643"/>
      <c r="DQ25" s="643"/>
      <c r="DR25" s="643"/>
      <c r="DS25" s="643"/>
      <c r="DT25" s="643"/>
      <c r="DU25" s="643"/>
      <c r="DV25" s="644"/>
      <c r="DW25" s="615">
        <v>27.5</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1876</v>
      </c>
      <c r="S26" s="611"/>
      <c r="T26" s="611"/>
      <c r="U26" s="611"/>
      <c r="V26" s="611"/>
      <c r="W26" s="611"/>
      <c r="X26" s="611"/>
      <c r="Y26" s="612"/>
      <c r="Z26" s="613">
        <v>0</v>
      </c>
      <c r="AA26" s="613"/>
      <c r="AB26" s="613"/>
      <c r="AC26" s="613"/>
      <c r="AD26" s="614">
        <v>1876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876339</v>
      </c>
      <c r="CS26" s="611"/>
      <c r="CT26" s="611"/>
      <c r="CU26" s="611"/>
      <c r="CV26" s="611"/>
      <c r="CW26" s="611"/>
      <c r="CX26" s="611"/>
      <c r="CY26" s="612"/>
      <c r="CZ26" s="615">
        <v>10.4</v>
      </c>
      <c r="DA26" s="640"/>
      <c r="DB26" s="640"/>
      <c r="DC26" s="645"/>
      <c r="DD26" s="619">
        <v>756754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31536</v>
      </c>
      <c r="S27" s="611"/>
      <c r="T27" s="611"/>
      <c r="U27" s="611"/>
      <c r="V27" s="611"/>
      <c r="W27" s="611"/>
      <c r="X27" s="611"/>
      <c r="Y27" s="612"/>
      <c r="Z27" s="613">
        <v>0.4</v>
      </c>
      <c r="AA27" s="613"/>
      <c r="AB27" s="613"/>
      <c r="AC27" s="613"/>
      <c r="AD27" s="614">
        <v>60</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1955176</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1259855</v>
      </c>
      <c r="CS27" s="643"/>
      <c r="CT27" s="643"/>
      <c r="CU27" s="643"/>
      <c r="CV27" s="643"/>
      <c r="CW27" s="643"/>
      <c r="CX27" s="643"/>
      <c r="CY27" s="644"/>
      <c r="CZ27" s="615">
        <v>14.9</v>
      </c>
      <c r="DA27" s="640"/>
      <c r="DB27" s="640"/>
      <c r="DC27" s="645"/>
      <c r="DD27" s="619">
        <v>536603</v>
      </c>
      <c r="DE27" s="643"/>
      <c r="DF27" s="643"/>
      <c r="DG27" s="643"/>
      <c r="DH27" s="643"/>
      <c r="DI27" s="643"/>
      <c r="DJ27" s="643"/>
      <c r="DK27" s="644"/>
      <c r="DL27" s="619">
        <v>296254</v>
      </c>
      <c r="DM27" s="643"/>
      <c r="DN27" s="643"/>
      <c r="DO27" s="643"/>
      <c r="DP27" s="643"/>
      <c r="DQ27" s="643"/>
      <c r="DR27" s="643"/>
      <c r="DS27" s="643"/>
      <c r="DT27" s="643"/>
      <c r="DU27" s="643"/>
      <c r="DV27" s="644"/>
      <c r="DW27" s="615">
        <v>6.1</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77115</v>
      </c>
      <c r="S28" s="611"/>
      <c r="T28" s="611"/>
      <c r="U28" s="611"/>
      <c r="V28" s="611"/>
      <c r="W28" s="611"/>
      <c r="X28" s="611"/>
      <c r="Y28" s="612"/>
      <c r="Z28" s="613">
        <v>0.9</v>
      </c>
      <c r="AA28" s="613"/>
      <c r="AB28" s="613"/>
      <c r="AC28" s="613"/>
      <c r="AD28" s="614">
        <v>25060</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1319641</v>
      </c>
      <c r="CS28" s="611"/>
      <c r="CT28" s="611"/>
      <c r="CU28" s="611"/>
      <c r="CV28" s="611"/>
      <c r="CW28" s="611"/>
      <c r="CX28" s="611"/>
      <c r="CY28" s="612"/>
      <c r="CZ28" s="615">
        <v>15.6</v>
      </c>
      <c r="DA28" s="640"/>
      <c r="DB28" s="640"/>
      <c r="DC28" s="645"/>
      <c r="DD28" s="619">
        <v>1319641</v>
      </c>
      <c r="DE28" s="611"/>
      <c r="DF28" s="611"/>
      <c r="DG28" s="611"/>
      <c r="DH28" s="611"/>
      <c r="DI28" s="611"/>
      <c r="DJ28" s="611"/>
      <c r="DK28" s="612"/>
      <c r="DL28" s="619">
        <v>1210982</v>
      </c>
      <c r="DM28" s="611"/>
      <c r="DN28" s="611"/>
      <c r="DO28" s="611"/>
      <c r="DP28" s="611"/>
      <c r="DQ28" s="611"/>
      <c r="DR28" s="611"/>
      <c r="DS28" s="611"/>
      <c r="DT28" s="611"/>
      <c r="DU28" s="611"/>
      <c r="DV28" s="612"/>
      <c r="DW28" s="615">
        <v>25</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64348</v>
      </c>
      <c r="S29" s="611"/>
      <c r="T29" s="611"/>
      <c r="U29" s="611"/>
      <c r="V29" s="611"/>
      <c r="W29" s="611"/>
      <c r="X29" s="611"/>
      <c r="Y29" s="612"/>
      <c r="Z29" s="613">
        <v>0.8</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1319610</v>
      </c>
      <c r="CS29" s="643"/>
      <c r="CT29" s="643"/>
      <c r="CU29" s="643"/>
      <c r="CV29" s="643"/>
      <c r="CW29" s="643"/>
      <c r="CX29" s="643"/>
      <c r="CY29" s="644"/>
      <c r="CZ29" s="615">
        <v>15.6</v>
      </c>
      <c r="DA29" s="640"/>
      <c r="DB29" s="640"/>
      <c r="DC29" s="645"/>
      <c r="DD29" s="619">
        <v>1319610</v>
      </c>
      <c r="DE29" s="643"/>
      <c r="DF29" s="643"/>
      <c r="DG29" s="643"/>
      <c r="DH29" s="643"/>
      <c r="DI29" s="643"/>
      <c r="DJ29" s="643"/>
      <c r="DK29" s="644"/>
      <c r="DL29" s="619">
        <v>1210951</v>
      </c>
      <c r="DM29" s="643"/>
      <c r="DN29" s="643"/>
      <c r="DO29" s="643"/>
      <c r="DP29" s="643"/>
      <c r="DQ29" s="643"/>
      <c r="DR29" s="643"/>
      <c r="DS29" s="643"/>
      <c r="DT29" s="643"/>
      <c r="DU29" s="643"/>
      <c r="DV29" s="644"/>
      <c r="DW29" s="615">
        <v>25</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1225254</v>
      </c>
      <c r="S30" s="611"/>
      <c r="T30" s="611"/>
      <c r="U30" s="611"/>
      <c r="V30" s="611"/>
      <c r="W30" s="611"/>
      <c r="X30" s="611"/>
      <c r="Y30" s="612"/>
      <c r="Z30" s="613">
        <v>14.4</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1268522</v>
      </c>
      <c r="CS30" s="611"/>
      <c r="CT30" s="611"/>
      <c r="CU30" s="611"/>
      <c r="CV30" s="611"/>
      <c r="CW30" s="611"/>
      <c r="CX30" s="611"/>
      <c r="CY30" s="612"/>
      <c r="CZ30" s="615">
        <v>15</v>
      </c>
      <c r="DA30" s="640"/>
      <c r="DB30" s="640"/>
      <c r="DC30" s="645"/>
      <c r="DD30" s="619">
        <v>1268522</v>
      </c>
      <c r="DE30" s="611"/>
      <c r="DF30" s="611"/>
      <c r="DG30" s="611"/>
      <c r="DH30" s="611"/>
      <c r="DI30" s="611"/>
      <c r="DJ30" s="611"/>
      <c r="DK30" s="612"/>
      <c r="DL30" s="619">
        <v>1159919</v>
      </c>
      <c r="DM30" s="611"/>
      <c r="DN30" s="611"/>
      <c r="DO30" s="611"/>
      <c r="DP30" s="611"/>
      <c r="DQ30" s="611"/>
      <c r="DR30" s="611"/>
      <c r="DS30" s="611"/>
      <c r="DT30" s="611"/>
      <c r="DU30" s="611"/>
      <c r="DV30" s="612"/>
      <c r="DW30" s="615">
        <v>24</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99.7</v>
      </c>
      <c r="BH31" s="654"/>
      <c r="BI31" s="654"/>
      <c r="BJ31" s="654"/>
      <c r="BK31" s="654"/>
      <c r="BL31" s="654"/>
      <c r="BM31" s="605">
        <v>99.2</v>
      </c>
      <c r="BN31" s="654"/>
      <c r="BO31" s="654"/>
      <c r="BP31" s="654"/>
      <c r="BQ31" s="655"/>
      <c r="BR31" s="657">
        <v>99.8</v>
      </c>
      <c r="BS31" s="654"/>
      <c r="BT31" s="654"/>
      <c r="BU31" s="654"/>
      <c r="BV31" s="654"/>
      <c r="BW31" s="654"/>
      <c r="BX31" s="605">
        <v>99.2</v>
      </c>
      <c r="BY31" s="654"/>
      <c r="BZ31" s="654"/>
      <c r="CA31" s="654"/>
      <c r="CB31" s="655"/>
      <c r="CD31" s="650"/>
      <c r="CE31" s="651"/>
      <c r="CF31" s="607" t="s">
        <v>300</v>
      </c>
      <c r="CG31" s="608"/>
      <c r="CH31" s="608"/>
      <c r="CI31" s="608"/>
      <c r="CJ31" s="608"/>
      <c r="CK31" s="608"/>
      <c r="CL31" s="608"/>
      <c r="CM31" s="608"/>
      <c r="CN31" s="608"/>
      <c r="CO31" s="608"/>
      <c r="CP31" s="608"/>
      <c r="CQ31" s="609"/>
      <c r="CR31" s="610">
        <v>51088</v>
      </c>
      <c r="CS31" s="643"/>
      <c r="CT31" s="643"/>
      <c r="CU31" s="643"/>
      <c r="CV31" s="643"/>
      <c r="CW31" s="643"/>
      <c r="CX31" s="643"/>
      <c r="CY31" s="644"/>
      <c r="CZ31" s="615">
        <v>0.6</v>
      </c>
      <c r="DA31" s="640"/>
      <c r="DB31" s="640"/>
      <c r="DC31" s="645"/>
      <c r="DD31" s="619">
        <v>51088</v>
      </c>
      <c r="DE31" s="643"/>
      <c r="DF31" s="643"/>
      <c r="DG31" s="643"/>
      <c r="DH31" s="643"/>
      <c r="DI31" s="643"/>
      <c r="DJ31" s="643"/>
      <c r="DK31" s="644"/>
      <c r="DL31" s="619">
        <v>51032</v>
      </c>
      <c r="DM31" s="643"/>
      <c r="DN31" s="643"/>
      <c r="DO31" s="643"/>
      <c r="DP31" s="643"/>
      <c r="DQ31" s="643"/>
      <c r="DR31" s="643"/>
      <c r="DS31" s="643"/>
      <c r="DT31" s="643"/>
      <c r="DU31" s="643"/>
      <c r="DV31" s="644"/>
      <c r="DW31" s="615">
        <v>1.1000000000000001</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449897</v>
      </c>
      <c r="S32" s="611"/>
      <c r="T32" s="611"/>
      <c r="U32" s="611"/>
      <c r="V32" s="611"/>
      <c r="W32" s="611"/>
      <c r="X32" s="611"/>
      <c r="Y32" s="612"/>
      <c r="Z32" s="613">
        <v>5.3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99.7</v>
      </c>
      <c r="BH32" s="643"/>
      <c r="BI32" s="643"/>
      <c r="BJ32" s="643"/>
      <c r="BK32" s="643"/>
      <c r="BL32" s="643"/>
      <c r="BM32" s="616">
        <v>99.3</v>
      </c>
      <c r="BN32" s="643"/>
      <c r="BO32" s="643"/>
      <c r="BP32" s="643"/>
      <c r="BQ32" s="656"/>
      <c r="BR32" s="667">
        <v>99.7</v>
      </c>
      <c r="BS32" s="643"/>
      <c r="BT32" s="643"/>
      <c r="BU32" s="643"/>
      <c r="BV32" s="643"/>
      <c r="BW32" s="643"/>
      <c r="BX32" s="616">
        <v>99.4</v>
      </c>
      <c r="BY32" s="643"/>
      <c r="BZ32" s="643"/>
      <c r="CA32" s="643"/>
      <c r="CB32" s="656"/>
      <c r="CD32" s="652"/>
      <c r="CE32" s="653"/>
      <c r="CF32" s="607" t="s">
        <v>304</v>
      </c>
      <c r="CG32" s="608"/>
      <c r="CH32" s="608"/>
      <c r="CI32" s="608"/>
      <c r="CJ32" s="608"/>
      <c r="CK32" s="608"/>
      <c r="CL32" s="608"/>
      <c r="CM32" s="608"/>
      <c r="CN32" s="608"/>
      <c r="CO32" s="608"/>
      <c r="CP32" s="608"/>
      <c r="CQ32" s="609"/>
      <c r="CR32" s="610">
        <v>31</v>
      </c>
      <c r="CS32" s="611"/>
      <c r="CT32" s="611"/>
      <c r="CU32" s="611"/>
      <c r="CV32" s="611"/>
      <c r="CW32" s="611"/>
      <c r="CX32" s="611"/>
      <c r="CY32" s="612"/>
      <c r="CZ32" s="615">
        <v>0</v>
      </c>
      <c r="DA32" s="640"/>
      <c r="DB32" s="640"/>
      <c r="DC32" s="645"/>
      <c r="DD32" s="619">
        <v>31</v>
      </c>
      <c r="DE32" s="611"/>
      <c r="DF32" s="611"/>
      <c r="DG32" s="611"/>
      <c r="DH32" s="611"/>
      <c r="DI32" s="611"/>
      <c r="DJ32" s="611"/>
      <c r="DK32" s="612"/>
      <c r="DL32" s="619">
        <v>31</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9781</v>
      </c>
      <c r="S33" s="611"/>
      <c r="T33" s="611"/>
      <c r="U33" s="611"/>
      <c r="V33" s="611"/>
      <c r="W33" s="611"/>
      <c r="X33" s="611"/>
      <c r="Y33" s="612"/>
      <c r="Z33" s="613">
        <v>0.1</v>
      </c>
      <c r="AA33" s="613"/>
      <c r="AB33" s="613"/>
      <c r="AC33" s="613"/>
      <c r="AD33" s="614">
        <v>5928</v>
      </c>
      <c r="AE33" s="614"/>
      <c r="AF33" s="614"/>
      <c r="AG33" s="614"/>
      <c r="AH33" s="614"/>
      <c r="AI33" s="614"/>
      <c r="AJ33" s="614"/>
      <c r="AK33" s="614"/>
      <c r="AL33" s="615">
        <v>0.1</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99.7</v>
      </c>
      <c r="BH33" s="669"/>
      <c r="BI33" s="669"/>
      <c r="BJ33" s="669"/>
      <c r="BK33" s="669"/>
      <c r="BL33" s="669"/>
      <c r="BM33" s="670">
        <v>99</v>
      </c>
      <c r="BN33" s="669"/>
      <c r="BO33" s="669"/>
      <c r="BP33" s="669"/>
      <c r="BQ33" s="671"/>
      <c r="BR33" s="668">
        <v>99.8</v>
      </c>
      <c r="BS33" s="669"/>
      <c r="BT33" s="669"/>
      <c r="BU33" s="669"/>
      <c r="BV33" s="669"/>
      <c r="BW33" s="669"/>
      <c r="BX33" s="670">
        <v>98.8</v>
      </c>
      <c r="BY33" s="669"/>
      <c r="BZ33" s="669"/>
      <c r="CA33" s="669"/>
      <c r="CB33" s="671"/>
      <c r="CD33" s="607" t="s">
        <v>307</v>
      </c>
      <c r="CE33" s="608"/>
      <c r="CF33" s="608"/>
      <c r="CG33" s="608"/>
      <c r="CH33" s="608"/>
      <c r="CI33" s="608"/>
      <c r="CJ33" s="608"/>
      <c r="CK33" s="608"/>
      <c r="CL33" s="608"/>
      <c r="CM33" s="608"/>
      <c r="CN33" s="608"/>
      <c r="CO33" s="608"/>
      <c r="CP33" s="608"/>
      <c r="CQ33" s="609"/>
      <c r="CR33" s="610">
        <v>3024157</v>
      </c>
      <c r="CS33" s="643"/>
      <c r="CT33" s="643"/>
      <c r="CU33" s="643"/>
      <c r="CV33" s="643"/>
      <c r="CW33" s="643"/>
      <c r="CX33" s="643"/>
      <c r="CY33" s="644"/>
      <c r="CZ33" s="615">
        <v>35.700000000000003</v>
      </c>
      <c r="DA33" s="640"/>
      <c r="DB33" s="640"/>
      <c r="DC33" s="645"/>
      <c r="DD33" s="619">
        <v>2487192</v>
      </c>
      <c r="DE33" s="643"/>
      <c r="DF33" s="643"/>
      <c r="DG33" s="643"/>
      <c r="DH33" s="643"/>
      <c r="DI33" s="643"/>
      <c r="DJ33" s="643"/>
      <c r="DK33" s="644"/>
      <c r="DL33" s="619">
        <v>1982265</v>
      </c>
      <c r="DM33" s="643"/>
      <c r="DN33" s="643"/>
      <c r="DO33" s="643"/>
      <c r="DP33" s="643"/>
      <c r="DQ33" s="643"/>
      <c r="DR33" s="643"/>
      <c r="DS33" s="643"/>
      <c r="DT33" s="643"/>
      <c r="DU33" s="643"/>
      <c r="DV33" s="644"/>
      <c r="DW33" s="615">
        <v>40.9</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33162</v>
      </c>
      <c r="S34" s="611"/>
      <c r="T34" s="611"/>
      <c r="U34" s="611"/>
      <c r="V34" s="611"/>
      <c r="W34" s="611"/>
      <c r="X34" s="611"/>
      <c r="Y34" s="612"/>
      <c r="Z34" s="613">
        <v>0.4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962242</v>
      </c>
      <c r="CS34" s="611"/>
      <c r="CT34" s="611"/>
      <c r="CU34" s="611"/>
      <c r="CV34" s="611"/>
      <c r="CW34" s="611"/>
      <c r="CX34" s="611"/>
      <c r="CY34" s="612"/>
      <c r="CZ34" s="615">
        <v>11.4</v>
      </c>
      <c r="DA34" s="640"/>
      <c r="DB34" s="640"/>
      <c r="DC34" s="645"/>
      <c r="DD34" s="619">
        <v>797573</v>
      </c>
      <c r="DE34" s="611"/>
      <c r="DF34" s="611"/>
      <c r="DG34" s="611"/>
      <c r="DH34" s="611"/>
      <c r="DI34" s="611"/>
      <c r="DJ34" s="611"/>
      <c r="DK34" s="612"/>
      <c r="DL34" s="619">
        <v>693761</v>
      </c>
      <c r="DM34" s="611"/>
      <c r="DN34" s="611"/>
      <c r="DO34" s="611"/>
      <c r="DP34" s="611"/>
      <c r="DQ34" s="611"/>
      <c r="DR34" s="611"/>
      <c r="DS34" s="611"/>
      <c r="DT34" s="611"/>
      <c r="DU34" s="611"/>
      <c r="DV34" s="612"/>
      <c r="DW34" s="615">
        <v>14.3</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1989</v>
      </c>
      <c r="S35" s="611"/>
      <c r="T35" s="611"/>
      <c r="U35" s="611"/>
      <c r="V35" s="611"/>
      <c r="W35" s="611"/>
      <c r="X35" s="611"/>
      <c r="Y35" s="612"/>
      <c r="Z35" s="613">
        <v>0</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17735</v>
      </c>
      <c r="CS35" s="643"/>
      <c r="CT35" s="643"/>
      <c r="CU35" s="643"/>
      <c r="CV35" s="643"/>
      <c r="CW35" s="643"/>
      <c r="CX35" s="643"/>
      <c r="CY35" s="644"/>
      <c r="CZ35" s="615">
        <v>0.2</v>
      </c>
      <c r="DA35" s="640"/>
      <c r="DB35" s="640"/>
      <c r="DC35" s="645"/>
      <c r="DD35" s="619">
        <v>17735</v>
      </c>
      <c r="DE35" s="643"/>
      <c r="DF35" s="643"/>
      <c r="DG35" s="643"/>
      <c r="DH35" s="643"/>
      <c r="DI35" s="643"/>
      <c r="DJ35" s="643"/>
      <c r="DK35" s="644"/>
      <c r="DL35" s="619">
        <v>17735</v>
      </c>
      <c r="DM35" s="643"/>
      <c r="DN35" s="643"/>
      <c r="DO35" s="643"/>
      <c r="DP35" s="643"/>
      <c r="DQ35" s="643"/>
      <c r="DR35" s="643"/>
      <c r="DS35" s="643"/>
      <c r="DT35" s="643"/>
      <c r="DU35" s="643"/>
      <c r="DV35" s="644"/>
      <c r="DW35" s="615">
        <v>0.4</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360122</v>
      </c>
      <c r="S36" s="611"/>
      <c r="T36" s="611"/>
      <c r="U36" s="611"/>
      <c r="V36" s="611"/>
      <c r="W36" s="611"/>
      <c r="X36" s="611"/>
      <c r="Y36" s="612"/>
      <c r="Z36" s="613">
        <v>4.2</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1128681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t="s">
        <v>122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889167</v>
      </c>
      <c r="CS36" s="611"/>
      <c r="CT36" s="611"/>
      <c r="CU36" s="611"/>
      <c r="CV36" s="611"/>
      <c r="CW36" s="611"/>
      <c r="CX36" s="611"/>
      <c r="CY36" s="612"/>
      <c r="CZ36" s="615">
        <v>10.5</v>
      </c>
      <c r="DA36" s="640"/>
      <c r="DB36" s="640"/>
      <c r="DC36" s="645"/>
      <c r="DD36" s="619">
        <v>659306</v>
      </c>
      <c r="DE36" s="611"/>
      <c r="DF36" s="611"/>
      <c r="DG36" s="611"/>
      <c r="DH36" s="611"/>
      <c r="DI36" s="611"/>
      <c r="DJ36" s="611"/>
      <c r="DK36" s="612"/>
      <c r="DL36" s="619">
        <v>412218</v>
      </c>
      <c r="DM36" s="611"/>
      <c r="DN36" s="611"/>
      <c r="DO36" s="611"/>
      <c r="DP36" s="611"/>
      <c r="DQ36" s="611"/>
      <c r="DR36" s="611"/>
      <c r="DS36" s="611"/>
      <c r="DT36" s="611"/>
      <c r="DU36" s="611"/>
      <c r="DV36" s="612"/>
      <c r="DW36" s="615">
        <v>8.5</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115798</v>
      </c>
      <c r="S37" s="611"/>
      <c r="T37" s="611"/>
      <c r="U37" s="611"/>
      <c r="V37" s="611"/>
      <c r="W37" s="611"/>
      <c r="X37" s="611"/>
      <c r="Y37" s="612"/>
      <c r="Z37" s="613">
        <v>1.4</v>
      </c>
      <c r="AA37" s="613"/>
      <c r="AB37" s="613"/>
      <c r="AC37" s="613"/>
      <c r="AD37" s="614">
        <v>2710</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332824</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-5514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558835</v>
      </c>
      <c r="CS37" s="643"/>
      <c r="CT37" s="643"/>
      <c r="CU37" s="643"/>
      <c r="CV37" s="643"/>
      <c r="CW37" s="643"/>
      <c r="CX37" s="643"/>
      <c r="CY37" s="644"/>
      <c r="CZ37" s="615">
        <v>6.6</v>
      </c>
      <c r="DA37" s="640"/>
      <c r="DB37" s="640"/>
      <c r="DC37" s="645"/>
      <c r="DD37" s="619">
        <v>367861</v>
      </c>
      <c r="DE37" s="643"/>
      <c r="DF37" s="643"/>
      <c r="DG37" s="643"/>
      <c r="DH37" s="643"/>
      <c r="DI37" s="643"/>
      <c r="DJ37" s="643"/>
      <c r="DK37" s="644"/>
      <c r="DL37" s="619">
        <v>303049</v>
      </c>
      <c r="DM37" s="643"/>
      <c r="DN37" s="643"/>
      <c r="DO37" s="643"/>
      <c r="DP37" s="643"/>
      <c r="DQ37" s="643"/>
      <c r="DR37" s="643"/>
      <c r="DS37" s="643"/>
      <c r="DT37" s="643"/>
      <c r="DU37" s="643"/>
      <c r="DV37" s="644"/>
      <c r="DW37" s="615">
        <v>6.3</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1038033</v>
      </c>
      <c r="S38" s="611"/>
      <c r="T38" s="611"/>
      <c r="U38" s="611"/>
      <c r="V38" s="611"/>
      <c r="W38" s="611"/>
      <c r="X38" s="611"/>
      <c r="Y38" s="612"/>
      <c r="Z38" s="613">
        <v>12.2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2147</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2265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1126534</v>
      </c>
      <c r="CS38" s="611"/>
      <c r="CT38" s="611"/>
      <c r="CU38" s="611"/>
      <c r="CV38" s="611"/>
      <c r="CW38" s="611"/>
      <c r="CX38" s="611"/>
      <c r="CY38" s="612"/>
      <c r="CZ38" s="615">
        <v>13.3</v>
      </c>
      <c r="DA38" s="640"/>
      <c r="DB38" s="640"/>
      <c r="DC38" s="645"/>
      <c r="DD38" s="619">
        <v>986693</v>
      </c>
      <c r="DE38" s="611"/>
      <c r="DF38" s="611"/>
      <c r="DG38" s="611"/>
      <c r="DH38" s="611"/>
      <c r="DI38" s="611"/>
      <c r="DJ38" s="611"/>
      <c r="DK38" s="612"/>
      <c r="DL38" s="619">
        <v>858551</v>
      </c>
      <c r="DM38" s="611"/>
      <c r="DN38" s="611"/>
      <c r="DO38" s="611"/>
      <c r="DP38" s="611"/>
      <c r="DQ38" s="611"/>
      <c r="DR38" s="611"/>
      <c r="DS38" s="611"/>
      <c r="DT38" s="611"/>
      <c r="DU38" s="611"/>
      <c r="DV38" s="612"/>
      <c r="DW38" s="615">
        <v>17.7</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3407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28479</v>
      </c>
      <c r="CS39" s="643"/>
      <c r="CT39" s="643"/>
      <c r="CU39" s="643"/>
      <c r="CV39" s="643"/>
      <c r="CW39" s="643"/>
      <c r="CX39" s="643"/>
      <c r="CY39" s="644"/>
      <c r="CZ39" s="615">
        <v>0.3</v>
      </c>
      <c r="DA39" s="640"/>
      <c r="DB39" s="640"/>
      <c r="DC39" s="645"/>
      <c r="DD39" s="619">
        <v>25885</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37333</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101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8483176</v>
      </c>
      <c r="S41" s="683"/>
      <c r="T41" s="683"/>
      <c r="U41" s="683"/>
      <c r="V41" s="683"/>
      <c r="W41" s="683"/>
      <c r="X41" s="683"/>
      <c r="Y41" s="687"/>
      <c r="Z41" s="688">
        <v>100</v>
      </c>
      <c r="AA41" s="688"/>
      <c r="AB41" s="688"/>
      <c r="AC41" s="688"/>
      <c r="AD41" s="689">
        <v>4804918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123990</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669720</v>
      </c>
      <c r="BA42" s="683"/>
      <c r="BB42" s="683"/>
      <c r="BC42" s="683"/>
      <c r="BD42" s="669"/>
      <c r="BE42" s="669"/>
      <c r="BF42" s="671"/>
      <c r="BG42" s="662"/>
      <c r="BH42" s="663"/>
      <c r="BI42" s="663"/>
      <c r="BJ42" s="663"/>
      <c r="BK42" s="663"/>
      <c r="BL42" s="215"/>
      <c r="BM42" s="632" t="s">
        <v>340</v>
      </c>
      <c r="BN42" s="632"/>
      <c r="BO42" s="632"/>
      <c r="BP42" s="632"/>
      <c r="BQ42" s="632"/>
      <c r="BR42" s="632"/>
      <c r="BS42" s="632"/>
      <c r="BT42" s="632"/>
      <c r="BU42" s="633"/>
      <c r="BV42" s="682">
        <v>393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1307197</v>
      </c>
      <c r="CS42" s="643"/>
      <c r="CT42" s="643"/>
      <c r="CU42" s="643"/>
      <c r="CV42" s="643"/>
      <c r="CW42" s="643"/>
      <c r="CX42" s="643"/>
      <c r="CY42" s="644"/>
      <c r="CZ42" s="615">
        <v>15.4</v>
      </c>
      <c r="DA42" s="640"/>
      <c r="DB42" s="640"/>
      <c r="DC42" s="645"/>
      <c r="DD42" s="619">
        <v>113738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19416</v>
      </c>
      <c r="CS43" s="643"/>
      <c r="CT43" s="643"/>
      <c r="CU43" s="643"/>
      <c r="CV43" s="643"/>
      <c r="CW43" s="643"/>
      <c r="CX43" s="643"/>
      <c r="CY43" s="644"/>
      <c r="CZ43" s="615">
        <v>0.2</v>
      </c>
      <c r="DA43" s="640"/>
      <c r="DB43" s="640"/>
      <c r="DC43" s="645"/>
      <c r="DD43" s="619">
        <v>13599</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1307197</v>
      </c>
      <c r="CS44" s="611"/>
      <c r="CT44" s="611"/>
      <c r="CU44" s="611"/>
      <c r="CV44" s="611"/>
      <c r="CW44" s="611"/>
      <c r="CX44" s="611"/>
      <c r="CY44" s="612"/>
      <c r="CZ44" s="615">
        <v>15.4</v>
      </c>
      <c r="DA44" s="616"/>
      <c r="DB44" s="616"/>
      <c r="DC44" s="622"/>
      <c r="DD44" s="619">
        <v>113738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646309</v>
      </c>
      <c r="CS45" s="643"/>
      <c r="CT45" s="643"/>
      <c r="CU45" s="643"/>
      <c r="CV45" s="643"/>
      <c r="CW45" s="643"/>
      <c r="CX45" s="643"/>
      <c r="CY45" s="644"/>
      <c r="CZ45" s="615">
        <v>7.6</v>
      </c>
      <c r="DA45" s="640"/>
      <c r="DB45" s="640"/>
      <c r="DC45" s="645"/>
      <c r="DD45" s="619">
        <v>22134</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660888</v>
      </c>
      <c r="CS46" s="611"/>
      <c r="CT46" s="611"/>
      <c r="CU46" s="611"/>
      <c r="CV46" s="611"/>
      <c r="CW46" s="611"/>
      <c r="CX46" s="611"/>
      <c r="CY46" s="612"/>
      <c r="CZ46" s="615">
        <v>7.8</v>
      </c>
      <c r="DA46" s="616"/>
      <c r="DB46" s="616"/>
      <c r="DC46" s="622"/>
      <c r="DD46" s="619">
        <v>91604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0"/>
      <c r="DB47" s="640"/>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8466710</v>
      </c>
      <c r="CS49" s="669"/>
      <c r="CT49" s="669"/>
      <c r="CU49" s="669"/>
      <c r="CV49" s="669"/>
      <c r="CW49" s="669"/>
      <c r="CX49" s="669"/>
      <c r="CY49" s="698"/>
      <c r="CZ49" s="690">
        <v>100</v>
      </c>
      <c r="DA49" s="699"/>
      <c r="DB49" s="699"/>
      <c r="DC49" s="700"/>
      <c r="DD49" s="701">
        <v>5857287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Pswx214wAWWilrZAsc+AJVH3QkP4fzFw0jjs5A7C48l4tJ1LprlQSfyGyFCRpsCV4Pdmyxo1rc0ap+sQd7edg==" saltValue="c4yPP7v4pm5wPllfnOz2/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8480</v>
      </c>
      <c r="R7" s="740"/>
      <c r="S7" s="740"/>
      <c r="T7" s="740"/>
      <c r="U7" s="740"/>
      <c r="V7" s="740">
        <v>8466</v>
      </c>
      <c r="W7" s="740"/>
      <c r="X7" s="740"/>
      <c r="Y7" s="740"/>
      <c r="Z7" s="740"/>
      <c r="AA7" s="740">
        <v>14</v>
      </c>
      <c r="AB7" s="740"/>
      <c r="AC7" s="740"/>
      <c r="AD7" s="740"/>
      <c r="AE7" s="741"/>
      <c r="AF7" s="742">
        <v>12</v>
      </c>
      <c r="AG7" s="743"/>
      <c r="AH7" s="743"/>
      <c r="AI7" s="743"/>
      <c r="AJ7" s="744"/>
      <c r="AK7" s="745" t="s">
        <v>549</v>
      </c>
      <c r="AL7" s="746"/>
      <c r="AM7" s="746"/>
      <c r="AN7" s="746"/>
      <c r="AO7" s="746"/>
      <c r="AP7" s="746">
        <v>11673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3</v>
      </c>
      <c r="R8" s="771"/>
      <c r="S8" s="771"/>
      <c r="T8" s="771"/>
      <c r="U8" s="771"/>
      <c r="V8" s="771">
        <v>2</v>
      </c>
      <c r="W8" s="771"/>
      <c r="X8" s="771"/>
      <c r="Y8" s="771"/>
      <c r="Z8" s="771"/>
      <c r="AA8" s="771">
        <v>0</v>
      </c>
      <c r="AB8" s="771"/>
      <c r="AC8" s="771"/>
      <c r="AD8" s="771"/>
      <c r="AE8" s="772"/>
      <c r="AF8" s="773">
        <v>0</v>
      </c>
      <c r="AG8" s="774"/>
      <c r="AH8" s="774"/>
      <c r="AI8" s="774"/>
      <c r="AJ8" s="775"/>
      <c r="AK8" s="776" t="s">
        <v>549</v>
      </c>
      <c r="AL8" s="757"/>
      <c r="AM8" s="757"/>
      <c r="AN8" s="757"/>
      <c r="AO8" s="757"/>
      <c r="AP8" s="757" t="s">
        <v>549</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2</v>
      </c>
      <c r="R9" s="771"/>
      <c r="S9" s="771"/>
      <c r="T9" s="771"/>
      <c r="U9" s="771"/>
      <c r="V9" s="771" t="s">
        <v>549</v>
      </c>
      <c r="W9" s="771"/>
      <c r="X9" s="771"/>
      <c r="Y9" s="771"/>
      <c r="Z9" s="771"/>
      <c r="AA9" s="771">
        <v>2</v>
      </c>
      <c r="AB9" s="771"/>
      <c r="AC9" s="771"/>
      <c r="AD9" s="771"/>
      <c r="AE9" s="772"/>
      <c r="AF9" s="773">
        <v>2</v>
      </c>
      <c r="AG9" s="774"/>
      <c r="AH9" s="774"/>
      <c r="AI9" s="774"/>
      <c r="AJ9" s="775"/>
      <c r="AK9" s="756" t="s">
        <v>549</v>
      </c>
      <c r="AL9" s="757"/>
      <c r="AM9" s="757"/>
      <c r="AN9" s="757"/>
      <c r="AO9" s="757"/>
      <c r="AP9" s="757" t="s">
        <v>549</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7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7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7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7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7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7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7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7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7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7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7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7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7"/>
      <c r="R22" s="788"/>
      <c r="S22" s="788"/>
      <c r="T22" s="788"/>
      <c r="U22" s="788"/>
      <c r="V22" s="788"/>
      <c r="W22" s="788"/>
      <c r="X22" s="788"/>
      <c r="Y22" s="788"/>
      <c r="Z22" s="788"/>
      <c r="AA22" s="788"/>
      <c r="AB22" s="788"/>
      <c r="AC22" s="788"/>
      <c r="AD22" s="788"/>
      <c r="AE22" s="789"/>
      <c r="AF22" s="773"/>
      <c r="AG22" s="774"/>
      <c r="AH22" s="774"/>
      <c r="AI22" s="774"/>
      <c r="AJ22" s="775"/>
      <c r="AK22" s="790"/>
      <c r="AL22" s="791"/>
      <c r="AM22" s="791"/>
      <c r="AN22" s="791"/>
      <c r="AO22" s="791"/>
      <c r="AP22" s="791"/>
      <c r="AQ22" s="791"/>
      <c r="AR22" s="791"/>
      <c r="AS22" s="791"/>
      <c r="AT22" s="791"/>
      <c r="AU22" s="792"/>
      <c r="AV22" s="792"/>
      <c r="AW22" s="792"/>
      <c r="AX22" s="792"/>
      <c r="AY22" s="793"/>
      <c r="AZ22" s="794" t="s">
        <v>377</v>
      </c>
      <c r="BA22" s="794"/>
      <c r="BB22" s="794"/>
      <c r="BC22" s="794"/>
      <c r="BD22" s="795"/>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7" t="s">
        <v>379</v>
      </c>
      <c r="C23" s="778"/>
      <c r="D23" s="778"/>
      <c r="E23" s="778"/>
      <c r="F23" s="778"/>
      <c r="G23" s="778"/>
      <c r="H23" s="778"/>
      <c r="I23" s="778"/>
      <c r="J23" s="778"/>
      <c r="K23" s="778"/>
      <c r="L23" s="778"/>
      <c r="M23" s="778"/>
      <c r="N23" s="778"/>
      <c r="O23" s="778"/>
      <c r="P23" s="779"/>
      <c r="Q23" s="780">
        <v>8483</v>
      </c>
      <c r="R23" s="781"/>
      <c r="S23" s="781"/>
      <c r="T23" s="781"/>
      <c r="U23" s="781"/>
      <c r="V23" s="781">
        <v>8467</v>
      </c>
      <c r="W23" s="781"/>
      <c r="X23" s="781"/>
      <c r="Y23" s="781"/>
      <c r="Z23" s="781"/>
      <c r="AA23" s="781">
        <v>16</v>
      </c>
      <c r="AB23" s="781"/>
      <c r="AC23" s="781"/>
      <c r="AD23" s="781"/>
      <c r="AE23" s="782"/>
      <c r="AF23" s="783">
        <v>14</v>
      </c>
      <c r="AG23" s="781"/>
      <c r="AH23" s="781"/>
      <c r="AI23" s="781"/>
      <c r="AJ23" s="784"/>
      <c r="AK23" s="785"/>
      <c r="AL23" s="786"/>
      <c r="AM23" s="786"/>
      <c r="AN23" s="786"/>
      <c r="AO23" s="786"/>
      <c r="AP23" s="781">
        <v>11673</v>
      </c>
      <c r="AQ23" s="781"/>
      <c r="AR23" s="781"/>
      <c r="AS23" s="781"/>
      <c r="AT23" s="781"/>
      <c r="AU23" s="797"/>
      <c r="AV23" s="797"/>
      <c r="AW23" s="797"/>
      <c r="AX23" s="797"/>
      <c r="AY23" s="798"/>
      <c r="AZ23" s="799" t="s">
        <v>122</v>
      </c>
      <c r="BA23" s="800"/>
      <c r="BB23" s="800"/>
      <c r="BC23" s="800"/>
      <c r="BD23" s="801"/>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6" t="s">
        <v>380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2" t="s">
        <v>385</v>
      </c>
      <c r="AG26" s="803"/>
      <c r="AH26" s="803"/>
      <c r="AI26" s="803"/>
      <c r="AJ26" s="804"/>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5"/>
      <c r="AG27" s="806"/>
      <c r="AH27" s="806"/>
      <c r="AI27" s="806"/>
      <c r="AJ27" s="807"/>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10">
        <v>1930</v>
      </c>
      <c r="R28" s="811"/>
      <c r="S28" s="811"/>
      <c r="T28" s="811"/>
      <c r="U28" s="811"/>
      <c r="V28" s="811">
        <v>1930</v>
      </c>
      <c r="W28" s="811"/>
      <c r="X28" s="811"/>
      <c r="Y28" s="811"/>
      <c r="Z28" s="811"/>
      <c r="AA28" s="811" t="s">
        <v>549</v>
      </c>
      <c r="AB28" s="811"/>
      <c r="AC28" s="811"/>
      <c r="AD28" s="811"/>
      <c r="AE28" s="812"/>
      <c r="AF28" s="813" t="s">
        <v>122</v>
      </c>
      <c r="AG28" s="811"/>
      <c r="AH28" s="811"/>
      <c r="AI28" s="811"/>
      <c r="AJ28" s="814"/>
      <c r="AK28" s="815">
        <v>113</v>
      </c>
      <c r="AL28" s="816"/>
      <c r="AM28" s="816"/>
      <c r="AN28" s="816"/>
      <c r="AO28" s="816"/>
      <c r="AP28" s="816" t="s">
        <v>488</v>
      </c>
      <c r="AQ28" s="816"/>
      <c r="AR28" s="816"/>
      <c r="AS28" s="816"/>
      <c r="AT28" s="816"/>
      <c r="AU28" s="816" t="s">
        <v>488</v>
      </c>
      <c r="AV28" s="816"/>
      <c r="AW28" s="816"/>
      <c r="AX28" s="816"/>
      <c r="AY28" s="816"/>
      <c r="AZ28" s="817" t="s">
        <v>488</v>
      </c>
      <c r="BA28" s="817"/>
      <c r="BB28" s="817"/>
      <c r="BC28" s="817"/>
      <c r="BD28" s="817"/>
      <c r="BE28" s="808"/>
      <c r="BF28" s="808"/>
      <c r="BG28" s="808"/>
      <c r="BH28" s="808"/>
      <c r="BI28" s="809"/>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2055</v>
      </c>
      <c r="R29" s="771"/>
      <c r="S29" s="771"/>
      <c r="T29" s="771"/>
      <c r="U29" s="771"/>
      <c r="V29" s="771">
        <v>2055</v>
      </c>
      <c r="W29" s="771"/>
      <c r="X29" s="771"/>
      <c r="Y29" s="771"/>
      <c r="Z29" s="771"/>
      <c r="AA29" s="771" t="s">
        <v>549</v>
      </c>
      <c r="AB29" s="771"/>
      <c r="AC29" s="771"/>
      <c r="AD29" s="771"/>
      <c r="AE29" s="772"/>
      <c r="AF29" s="773" t="s">
        <v>549</v>
      </c>
      <c r="AG29" s="774"/>
      <c r="AH29" s="774"/>
      <c r="AI29" s="774"/>
      <c r="AJ29" s="775"/>
      <c r="AK29" s="822">
        <v>570</v>
      </c>
      <c r="AL29" s="818"/>
      <c r="AM29" s="818"/>
      <c r="AN29" s="818"/>
      <c r="AO29" s="818"/>
      <c r="AP29" s="818" t="s">
        <v>488</v>
      </c>
      <c r="AQ29" s="818"/>
      <c r="AR29" s="818"/>
      <c r="AS29" s="818"/>
      <c r="AT29" s="818"/>
      <c r="AU29" s="818" t="s">
        <v>488</v>
      </c>
      <c r="AV29" s="818"/>
      <c r="AW29" s="818"/>
      <c r="AX29" s="818"/>
      <c r="AY29" s="818"/>
      <c r="AZ29" s="819" t="s">
        <v>488</v>
      </c>
      <c r="BA29" s="819"/>
      <c r="BB29" s="819"/>
      <c r="BC29" s="819"/>
      <c r="BD29" s="819"/>
      <c r="BE29" s="820"/>
      <c r="BF29" s="820"/>
      <c r="BG29" s="820"/>
      <c r="BH29" s="820"/>
      <c r="BI29" s="821"/>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490</v>
      </c>
      <c r="R30" s="771"/>
      <c r="S30" s="771"/>
      <c r="T30" s="771"/>
      <c r="U30" s="771"/>
      <c r="V30" s="771">
        <v>490</v>
      </c>
      <c r="W30" s="771"/>
      <c r="X30" s="771"/>
      <c r="Y30" s="771"/>
      <c r="Z30" s="771"/>
      <c r="AA30" s="771">
        <v>1</v>
      </c>
      <c r="AB30" s="771"/>
      <c r="AC30" s="771"/>
      <c r="AD30" s="771"/>
      <c r="AE30" s="772"/>
      <c r="AF30" s="773">
        <v>1</v>
      </c>
      <c r="AG30" s="774"/>
      <c r="AH30" s="774"/>
      <c r="AI30" s="774"/>
      <c r="AJ30" s="775"/>
      <c r="AK30" s="822">
        <v>77</v>
      </c>
      <c r="AL30" s="818"/>
      <c r="AM30" s="818"/>
      <c r="AN30" s="818"/>
      <c r="AO30" s="818"/>
      <c r="AP30" s="818" t="s">
        <v>488</v>
      </c>
      <c r="AQ30" s="818"/>
      <c r="AR30" s="818"/>
      <c r="AS30" s="818"/>
      <c r="AT30" s="818"/>
      <c r="AU30" s="818" t="s">
        <v>488</v>
      </c>
      <c r="AV30" s="818"/>
      <c r="AW30" s="818"/>
      <c r="AX30" s="818"/>
      <c r="AY30" s="818"/>
      <c r="AZ30" s="819" t="s">
        <v>488</v>
      </c>
      <c r="BA30" s="819"/>
      <c r="BB30" s="819"/>
      <c r="BC30" s="819"/>
      <c r="BD30" s="819"/>
      <c r="BE30" s="820"/>
      <c r="BF30" s="820"/>
      <c r="BG30" s="820"/>
      <c r="BH30" s="820"/>
      <c r="BI30" s="821"/>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484</v>
      </c>
      <c r="R31" s="771"/>
      <c r="S31" s="771"/>
      <c r="T31" s="771"/>
      <c r="U31" s="771"/>
      <c r="V31" s="771">
        <v>468</v>
      </c>
      <c r="W31" s="771"/>
      <c r="X31" s="771"/>
      <c r="Y31" s="771"/>
      <c r="Z31" s="771"/>
      <c r="AA31" s="771">
        <v>16</v>
      </c>
      <c r="AB31" s="771"/>
      <c r="AC31" s="771"/>
      <c r="AD31" s="771"/>
      <c r="AE31" s="772"/>
      <c r="AF31" s="773">
        <v>759</v>
      </c>
      <c r="AG31" s="774"/>
      <c r="AH31" s="774"/>
      <c r="AI31" s="774"/>
      <c r="AJ31" s="775"/>
      <c r="AK31" s="822">
        <v>2</v>
      </c>
      <c r="AL31" s="818"/>
      <c r="AM31" s="818"/>
      <c r="AN31" s="818"/>
      <c r="AO31" s="818"/>
      <c r="AP31" s="818">
        <v>2505</v>
      </c>
      <c r="AQ31" s="818"/>
      <c r="AR31" s="818"/>
      <c r="AS31" s="818"/>
      <c r="AT31" s="818"/>
      <c r="AU31" s="818">
        <v>150</v>
      </c>
      <c r="AV31" s="818"/>
      <c r="AW31" s="818"/>
      <c r="AX31" s="818"/>
      <c r="AY31" s="818"/>
      <c r="AZ31" s="819" t="s">
        <v>549</v>
      </c>
      <c r="BA31" s="819"/>
      <c r="BB31" s="819"/>
      <c r="BC31" s="819"/>
      <c r="BD31" s="819"/>
      <c r="BE31" s="820" t="s">
        <v>394</v>
      </c>
      <c r="BF31" s="820"/>
      <c r="BG31" s="820"/>
      <c r="BH31" s="820"/>
      <c r="BI31" s="821"/>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395</v>
      </c>
      <c r="C32" s="768"/>
      <c r="D32" s="768"/>
      <c r="E32" s="768"/>
      <c r="F32" s="768"/>
      <c r="G32" s="768"/>
      <c r="H32" s="768"/>
      <c r="I32" s="768"/>
      <c r="J32" s="768"/>
      <c r="K32" s="768"/>
      <c r="L32" s="768"/>
      <c r="M32" s="768"/>
      <c r="N32" s="768"/>
      <c r="O32" s="768"/>
      <c r="P32" s="769"/>
      <c r="Q32" s="770">
        <v>672</v>
      </c>
      <c r="R32" s="771"/>
      <c r="S32" s="771"/>
      <c r="T32" s="771"/>
      <c r="U32" s="771"/>
      <c r="V32" s="771">
        <v>646</v>
      </c>
      <c r="W32" s="771"/>
      <c r="X32" s="771"/>
      <c r="Y32" s="771"/>
      <c r="Z32" s="771"/>
      <c r="AA32" s="771">
        <v>27</v>
      </c>
      <c r="AB32" s="771"/>
      <c r="AC32" s="771"/>
      <c r="AD32" s="771"/>
      <c r="AE32" s="772"/>
      <c r="AF32" s="773">
        <v>27</v>
      </c>
      <c r="AG32" s="774"/>
      <c r="AH32" s="774"/>
      <c r="AI32" s="774"/>
      <c r="AJ32" s="775"/>
      <c r="AK32" s="822">
        <v>333</v>
      </c>
      <c r="AL32" s="818"/>
      <c r="AM32" s="818"/>
      <c r="AN32" s="818"/>
      <c r="AO32" s="818"/>
      <c r="AP32" s="818">
        <v>3519</v>
      </c>
      <c r="AQ32" s="818"/>
      <c r="AR32" s="818"/>
      <c r="AS32" s="818"/>
      <c r="AT32" s="818"/>
      <c r="AU32" s="818">
        <v>1908</v>
      </c>
      <c r="AV32" s="818"/>
      <c r="AW32" s="818"/>
      <c r="AX32" s="818"/>
      <c r="AY32" s="818"/>
      <c r="AZ32" s="819" t="s">
        <v>549</v>
      </c>
      <c r="BA32" s="819"/>
      <c r="BB32" s="819"/>
      <c r="BC32" s="819"/>
      <c r="BD32" s="819"/>
      <c r="BE32" s="820" t="s">
        <v>396</v>
      </c>
      <c r="BF32" s="820"/>
      <c r="BG32" s="820"/>
      <c r="BH32" s="820"/>
      <c r="BI32" s="821"/>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2"/>
      <c r="AL33" s="818"/>
      <c r="AM33" s="818"/>
      <c r="AN33" s="818"/>
      <c r="AO33" s="818"/>
      <c r="AP33" s="818"/>
      <c r="AQ33" s="818"/>
      <c r="AR33" s="818"/>
      <c r="AS33" s="818"/>
      <c r="AT33" s="818"/>
      <c r="AU33" s="818"/>
      <c r="AV33" s="818"/>
      <c r="AW33" s="818"/>
      <c r="AX33" s="818"/>
      <c r="AY33" s="818"/>
      <c r="AZ33" s="819"/>
      <c r="BA33" s="819"/>
      <c r="BB33" s="819"/>
      <c r="BC33" s="819"/>
      <c r="BD33" s="819"/>
      <c r="BE33" s="820"/>
      <c r="BF33" s="820"/>
      <c r="BG33" s="820"/>
      <c r="BH33" s="820"/>
      <c r="BI33" s="821"/>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2"/>
      <c r="AL34" s="818"/>
      <c r="AM34" s="818"/>
      <c r="AN34" s="818"/>
      <c r="AO34" s="818"/>
      <c r="AP34" s="818"/>
      <c r="AQ34" s="818"/>
      <c r="AR34" s="818"/>
      <c r="AS34" s="818"/>
      <c r="AT34" s="818"/>
      <c r="AU34" s="818"/>
      <c r="AV34" s="818"/>
      <c r="AW34" s="818"/>
      <c r="AX34" s="818"/>
      <c r="AY34" s="818"/>
      <c r="AZ34" s="819"/>
      <c r="BA34" s="819"/>
      <c r="BB34" s="819"/>
      <c r="BC34" s="819"/>
      <c r="BD34" s="819"/>
      <c r="BE34" s="820"/>
      <c r="BF34" s="820"/>
      <c r="BG34" s="820"/>
      <c r="BH34" s="820"/>
      <c r="BI34" s="821"/>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2"/>
      <c r="AL35" s="818"/>
      <c r="AM35" s="818"/>
      <c r="AN35" s="818"/>
      <c r="AO35" s="818"/>
      <c r="AP35" s="818"/>
      <c r="AQ35" s="818"/>
      <c r="AR35" s="818"/>
      <c r="AS35" s="818"/>
      <c r="AT35" s="818"/>
      <c r="AU35" s="818"/>
      <c r="AV35" s="818"/>
      <c r="AW35" s="818"/>
      <c r="AX35" s="818"/>
      <c r="AY35" s="818"/>
      <c r="AZ35" s="819"/>
      <c r="BA35" s="819"/>
      <c r="BB35" s="819"/>
      <c r="BC35" s="819"/>
      <c r="BD35" s="819"/>
      <c r="BE35" s="820"/>
      <c r="BF35" s="820"/>
      <c r="BG35" s="820"/>
      <c r="BH35" s="820"/>
      <c r="BI35" s="821"/>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2"/>
      <c r="AL36" s="818"/>
      <c r="AM36" s="818"/>
      <c r="AN36" s="818"/>
      <c r="AO36" s="818"/>
      <c r="AP36" s="818"/>
      <c r="AQ36" s="818"/>
      <c r="AR36" s="818"/>
      <c r="AS36" s="818"/>
      <c r="AT36" s="818"/>
      <c r="AU36" s="818"/>
      <c r="AV36" s="818"/>
      <c r="AW36" s="818"/>
      <c r="AX36" s="818"/>
      <c r="AY36" s="818"/>
      <c r="AZ36" s="819"/>
      <c r="BA36" s="819"/>
      <c r="BB36" s="819"/>
      <c r="BC36" s="819"/>
      <c r="BD36" s="819"/>
      <c r="BE36" s="820"/>
      <c r="BF36" s="820"/>
      <c r="BG36" s="820"/>
      <c r="BH36" s="820"/>
      <c r="BI36" s="821"/>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2"/>
      <c r="AL37" s="818"/>
      <c r="AM37" s="818"/>
      <c r="AN37" s="818"/>
      <c r="AO37" s="818"/>
      <c r="AP37" s="818"/>
      <c r="AQ37" s="818"/>
      <c r="AR37" s="818"/>
      <c r="AS37" s="818"/>
      <c r="AT37" s="818"/>
      <c r="AU37" s="818"/>
      <c r="AV37" s="818"/>
      <c r="AW37" s="818"/>
      <c r="AX37" s="818"/>
      <c r="AY37" s="818"/>
      <c r="AZ37" s="819"/>
      <c r="BA37" s="819"/>
      <c r="BB37" s="819"/>
      <c r="BC37" s="819"/>
      <c r="BD37" s="819"/>
      <c r="BE37" s="820"/>
      <c r="BF37" s="820"/>
      <c r="BG37" s="820"/>
      <c r="BH37" s="820"/>
      <c r="BI37" s="821"/>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3"/>
      <c r="R50" s="824"/>
      <c r="S50" s="824"/>
      <c r="T50" s="824"/>
      <c r="U50" s="824"/>
      <c r="V50" s="824"/>
      <c r="W50" s="824"/>
      <c r="X50" s="824"/>
      <c r="Y50" s="824"/>
      <c r="Z50" s="824"/>
      <c r="AA50" s="824"/>
      <c r="AB50" s="824"/>
      <c r="AC50" s="824"/>
      <c r="AD50" s="824"/>
      <c r="AE50" s="825"/>
      <c r="AF50" s="773"/>
      <c r="AG50" s="774"/>
      <c r="AH50" s="774"/>
      <c r="AI50" s="774"/>
      <c r="AJ50" s="775"/>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3"/>
      <c r="R51" s="824"/>
      <c r="S51" s="824"/>
      <c r="T51" s="824"/>
      <c r="U51" s="824"/>
      <c r="V51" s="824"/>
      <c r="W51" s="824"/>
      <c r="X51" s="824"/>
      <c r="Y51" s="824"/>
      <c r="Z51" s="824"/>
      <c r="AA51" s="824"/>
      <c r="AB51" s="824"/>
      <c r="AC51" s="824"/>
      <c r="AD51" s="824"/>
      <c r="AE51" s="825"/>
      <c r="AF51" s="773"/>
      <c r="AG51" s="774"/>
      <c r="AH51" s="774"/>
      <c r="AI51" s="774"/>
      <c r="AJ51" s="775"/>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3"/>
      <c r="R52" s="824"/>
      <c r="S52" s="824"/>
      <c r="T52" s="824"/>
      <c r="U52" s="824"/>
      <c r="V52" s="824"/>
      <c r="W52" s="824"/>
      <c r="X52" s="824"/>
      <c r="Y52" s="824"/>
      <c r="Z52" s="824"/>
      <c r="AA52" s="824"/>
      <c r="AB52" s="824"/>
      <c r="AC52" s="824"/>
      <c r="AD52" s="824"/>
      <c r="AE52" s="825"/>
      <c r="AF52" s="773"/>
      <c r="AG52" s="774"/>
      <c r="AH52" s="774"/>
      <c r="AI52" s="774"/>
      <c r="AJ52" s="775"/>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3"/>
      <c r="R53" s="824"/>
      <c r="S53" s="824"/>
      <c r="T53" s="824"/>
      <c r="U53" s="824"/>
      <c r="V53" s="824"/>
      <c r="W53" s="824"/>
      <c r="X53" s="824"/>
      <c r="Y53" s="824"/>
      <c r="Z53" s="824"/>
      <c r="AA53" s="824"/>
      <c r="AB53" s="824"/>
      <c r="AC53" s="824"/>
      <c r="AD53" s="824"/>
      <c r="AE53" s="825"/>
      <c r="AF53" s="773"/>
      <c r="AG53" s="774"/>
      <c r="AH53" s="774"/>
      <c r="AI53" s="774"/>
      <c r="AJ53" s="775"/>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3"/>
      <c r="R54" s="824"/>
      <c r="S54" s="824"/>
      <c r="T54" s="824"/>
      <c r="U54" s="824"/>
      <c r="V54" s="824"/>
      <c r="W54" s="824"/>
      <c r="X54" s="824"/>
      <c r="Y54" s="824"/>
      <c r="Z54" s="824"/>
      <c r="AA54" s="824"/>
      <c r="AB54" s="824"/>
      <c r="AC54" s="824"/>
      <c r="AD54" s="824"/>
      <c r="AE54" s="825"/>
      <c r="AF54" s="773"/>
      <c r="AG54" s="774"/>
      <c r="AH54" s="774"/>
      <c r="AI54" s="774"/>
      <c r="AJ54" s="775"/>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3"/>
      <c r="R55" s="824"/>
      <c r="S55" s="824"/>
      <c r="T55" s="824"/>
      <c r="U55" s="824"/>
      <c r="V55" s="824"/>
      <c r="W55" s="824"/>
      <c r="X55" s="824"/>
      <c r="Y55" s="824"/>
      <c r="Z55" s="824"/>
      <c r="AA55" s="824"/>
      <c r="AB55" s="824"/>
      <c r="AC55" s="824"/>
      <c r="AD55" s="824"/>
      <c r="AE55" s="825"/>
      <c r="AF55" s="773"/>
      <c r="AG55" s="774"/>
      <c r="AH55" s="774"/>
      <c r="AI55" s="774"/>
      <c r="AJ55" s="775"/>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3"/>
      <c r="R56" s="824"/>
      <c r="S56" s="824"/>
      <c r="T56" s="824"/>
      <c r="U56" s="824"/>
      <c r="V56" s="824"/>
      <c r="W56" s="824"/>
      <c r="X56" s="824"/>
      <c r="Y56" s="824"/>
      <c r="Z56" s="824"/>
      <c r="AA56" s="824"/>
      <c r="AB56" s="824"/>
      <c r="AC56" s="824"/>
      <c r="AD56" s="824"/>
      <c r="AE56" s="825"/>
      <c r="AF56" s="773"/>
      <c r="AG56" s="774"/>
      <c r="AH56" s="774"/>
      <c r="AI56" s="774"/>
      <c r="AJ56" s="775"/>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3"/>
      <c r="R57" s="824"/>
      <c r="S57" s="824"/>
      <c r="T57" s="824"/>
      <c r="U57" s="824"/>
      <c r="V57" s="824"/>
      <c r="W57" s="824"/>
      <c r="X57" s="824"/>
      <c r="Y57" s="824"/>
      <c r="Z57" s="824"/>
      <c r="AA57" s="824"/>
      <c r="AB57" s="824"/>
      <c r="AC57" s="824"/>
      <c r="AD57" s="824"/>
      <c r="AE57" s="825"/>
      <c r="AF57" s="773"/>
      <c r="AG57" s="774"/>
      <c r="AH57" s="774"/>
      <c r="AI57" s="774"/>
      <c r="AJ57" s="775"/>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3"/>
      <c r="R58" s="824"/>
      <c r="S58" s="824"/>
      <c r="T58" s="824"/>
      <c r="U58" s="824"/>
      <c r="V58" s="824"/>
      <c r="W58" s="824"/>
      <c r="X58" s="824"/>
      <c r="Y58" s="824"/>
      <c r="Z58" s="824"/>
      <c r="AA58" s="824"/>
      <c r="AB58" s="824"/>
      <c r="AC58" s="824"/>
      <c r="AD58" s="824"/>
      <c r="AE58" s="825"/>
      <c r="AF58" s="773"/>
      <c r="AG58" s="774"/>
      <c r="AH58" s="774"/>
      <c r="AI58" s="774"/>
      <c r="AJ58" s="775"/>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3"/>
      <c r="R59" s="824"/>
      <c r="S59" s="824"/>
      <c r="T59" s="824"/>
      <c r="U59" s="824"/>
      <c r="V59" s="824"/>
      <c r="W59" s="824"/>
      <c r="X59" s="824"/>
      <c r="Y59" s="824"/>
      <c r="Z59" s="824"/>
      <c r="AA59" s="824"/>
      <c r="AB59" s="824"/>
      <c r="AC59" s="824"/>
      <c r="AD59" s="824"/>
      <c r="AE59" s="825"/>
      <c r="AF59" s="773"/>
      <c r="AG59" s="774"/>
      <c r="AH59" s="774"/>
      <c r="AI59" s="774"/>
      <c r="AJ59" s="775"/>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3"/>
      <c r="R60" s="824"/>
      <c r="S60" s="824"/>
      <c r="T60" s="824"/>
      <c r="U60" s="824"/>
      <c r="V60" s="824"/>
      <c r="W60" s="824"/>
      <c r="X60" s="824"/>
      <c r="Y60" s="824"/>
      <c r="Z60" s="824"/>
      <c r="AA60" s="824"/>
      <c r="AB60" s="824"/>
      <c r="AC60" s="824"/>
      <c r="AD60" s="824"/>
      <c r="AE60" s="825"/>
      <c r="AF60" s="773"/>
      <c r="AG60" s="774"/>
      <c r="AH60" s="774"/>
      <c r="AI60" s="774"/>
      <c r="AJ60" s="775"/>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3"/>
      <c r="R61" s="824"/>
      <c r="S61" s="824"/>
      <c r="T61" s="824"/>
      <c r="U61" s="824"/>
      <c r="V61" s="824"/>
      <c r="W61" s="824"/>
      <c r="X61" s="824"/>
      <c r="Y61" s="824"/>
      <c r="Z61" s="824"/>
      <c r="AA61" s="824"/>
      <c r="AB61" s="824"/>
      <c r="AC61" s="824"/>
      <c r="AD61" s="824"/>
      <c r="AE61" s="825"/>
      <c r="AF61" s="773"/>
      <c r="AG61" s="774"/>
      <c r="AH61" s="774"/>
      <c r="AI61" s="774"/>
      <c r="AJ61" s="775"/>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3"/>
      <c r="R62" s="824"/>
      <c r="S62" s="824"/>
      <c r="T62" s="824"/>
      <c r="U62" s="824"/>
      <c r="V62" s="824"/>
      <c r="W62" s="824"/>
      <c r="X62" s="824"/>
      <c r="Y62" s="824"/>
      <c r="Z62" s="824"/>
      <c r="AA62" s="824"/>
      <c r="AB62" s="824"/>
      <c r="AC62" s="824"/>
      <c r="AD62" s="824"/>
      <c r="AE62" s="825"/>
      <c r="AF62" s="773"/>
      <c r="AG62" s="774"/>
      <c r="AH62" s="774"/>
      <c r="AI62" s="774"/>
      <c r="AJ62" s="775"/>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397</v>
      </c>
      <c r="BK62" s="794"/>
      <c r="BL62" s="794"/>
      <c r="BM62" s="794"/>
      <c r="BN62" s="795"/>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7" t="s">
        <v>398</v>
      </c>
      <c r="C63" s="778"/>
      <c r="D63" s="778"/>
      <c r="E63" s="778"/>
      <c r="F63" s="778"/>
      <c r="G63" s="778"/>
      <c r="H63" s="778"/>
      <c r="I63" s="778"/>
      <c r="J63" s="778"/>
      <c r="K63" s="778"/>
      <c r="L63" s="778"/>
      <c r="M63" s="778"/>
      <c r="N63" s="778"/>
      <c r="O63" s="778"/>
      <c r="P63" s="779"/>
      <c r="Q63" s="828"/>
      <c r="R63" s="829"/>
      <c r="S63" s="829"/>
      <c r="T63" s="829"/>
      <c r="U63" s="829"/>
      <c r="V63" s="829"/>
      <c r="W63" s="829"/>
      <c r="X63" s="829"/>
      <c r="Y63" s="829"/>
      <c r="Z63" s="829"/>
      <c r="AA63" s="829"/>
      <c r="AB63" s="829"/>
      <c r="AC63" s="829"/>
      <c r="AD63" s="829"/>
      <c r="AE63" s="830"/>
      <c r="AF63" s="831">
        <v>786</v>
      </c>
      <c r="AG63" s="832"/>
      <c r="AH63" s="832"/>
      <c r="AI63" s="832"/>
      <c r="AJ63" s="833"/>
      <c r="AK63" s="834"/>
      <c r="AL63" s="829"/>
      <c r="AM63" s="829"/>
      <c r="AN63" s="829"/>
      <c r="AO63" s="829"/>
      <c r="AP63" s="832">
        <v>6025</v>
      </c>
      <c r="AQ63" s="832"/>
      <c r="AR63" s="832"/>
      <c r="AS63" s="832"/>
      <c r="AT63" s="832"/>
      <c r="AU63" s="832">
        <v>2058</v>
      </c>
      <c r="AV63" s="832"/>
      <c r="AW63" s="832"/>
      <c r="AX63" s="832"/>
      <c r="AY63" s="832"/>
      <c r="AZ63" s="836"/>
      <c r="BA63" s="836"/>
      <c r="BB63" s="836"/>
      <c r="BC63" s="836"/>
      <c r="BD63" s="836"/>
      <c r="BE63" s="837"/>
      <c r="BF63" s="837"/>
      <c r="BG63" s="837"/>
      <c r="BH63" s="837"/>
      <c r="BI63" s="838"/>
      <c r="BJ63" s="839" t="s">
        <v>122</v>
      </c>
      <c r="BK63" s="840"/>
      <c r="BL63" s="840"/>
      <c r="BM63" s="840"/>
      <c r="BN63" s="841"/>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2" t="s">
        <v>385</v>
      </c>
      <c r="AG66" s="803"/>
      <c r="AH66" s="803"/>
      <c r="AI66" s="803"/>
      <c r="AJ66" s="843"/>
      <c r="AK66" s="720" t="s">
        <v>386</v>
      </c>
      <c r="AL66" s="715"/>
      <c r="AM66" s="715"/>
      <c r="AN66" s="715"/>
      <c r="AO66" s="716"/>
      <c r="AP66" s="720" t="s">
        <v>387</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4"/>
      <c r="AG67" s="806"/>
      <c r="AH67" s="806"/>
      <c r="AI67" s="806"/>
      <c r="AJ67" s="845"/>
      <c r="AK67" s="846"/>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15">
      <c r="A68" s="231">
        <v>1</v>
      </c>
      <c r="B68" s="858" t="s">
        <v>550</v>
      </c>
      <c r="C68" s="859"/>
      <c r="D68" s="859"/>
      <c r="E68" s="859"/>
      <c r="F68" s="859"/>
      <c r="G68" s="859"/>
      <c r="H68" s="859"/>
      <c r="I68" s="859"/>
      <c r="J68" s="859"/>
      <c r="K68" s="859"/>
      <c r="L68" s="859"/>
      <c r="M68" s="859"/>
      <c r="N68" s="859"/>
      <c r="O68" s="859"/>
      <c r="P68" s="860"/>
      <c r="Q68" s="861">
        <v>315</v>
      </c>
      <c r="R68" s="854"/>
      <c r="S68" s="854"/>
      <c r="T68" s="854"/>
      <c r="U68" s="854"/>
      <c r="V68" s="854">
        <v>268</v>
      </c>
      <c r="W68" s="854"/>
      <c r="X68" s="854"/>
      <c r="Y68" s="854"/>
      <c r="Z68" s="854"/>
      <c r="AA68" s="854">
        <v>47</v>
      </c>
      <c r="AB68" s="854"/>
      <c r="AC68" s="854"/>
      <c r="AD68" s="854"/>
      <c r="AE68" s="854"/>
      <c r="AF68" s="854">
        <v>41</v>
      </c>
      <c r="AG68" s="854"/>
      <c r="AH68" s="854"/>
      <c r="AI68" s="854"/>
      <c r="AJ68" s="854"/>
      <c r="AK68" s="854" t="s">
        <v>549</v>
      </c>
      <c r="AL68" s="854"/>
      <c r="AM68" s="854"/>
      <c r="AN68" s="854"/>
      <c r="AO68" s="854"/>
      <c r="AP68" s="854">
        <v>277</v>
      </c>
      <c r="AQ68" s="854"/>
      <c r="AR68" s="854"/>
      <c r="AS68" s="854"/>
      <c r="AT68" s="854"/>
      <c r="AU68" s="855">
        <v>37</v>
      </c>
      <c r="AV68" s="854"/>
      <c r="AW68" s="854"/>
      <c r="AX68" s="854"/>
      <c r="AY68" s="854"/>
      <c r="AZ68" s="856"/>
      <c r="BA68" s="856"/>
      <c r="BB68" s="856"/>
      <c r="BC68" s="856"/>
      <c r="BD68" s="857"/>
      <c r="BE68" s="236"/>
      <c r="BF68" s="236"/>
      <c r="BG68" s="236"/>
      <c r="BH68" s="236"/>
      <c r="BI68" s="236"/>
      <c r="BJ68" s="236"/>
      <c r="BK68" s="236"/>
      <c r="BL68" s="236"/>
      <c r="BM68" s="236"/>
      <c r="BN68" s="236"/>
      <c r="BO68" s="236"/>
      <c r="BP68" s="236"/>
      <c r="BQ68" s="233">
        <v>62</v>
      </c>
      <c r="BR68" s="238"/>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15">
      <c r="A69" s="233">
        <v>2</v>
      </c>
      <c r="B69" s="862" t="s">
        <v>551</v>
      </c>
      <c r="C69" s="863"/>
      <c r="D69" s="863"/>
      <c r="E69" s="863"/>
      <c r="F69" s="863"/>
      <c r="G69" s="863"/>
      <c r="H69" s="863"/>
      <c r="I69" s="863"/>
      <c r="J69" s="863"/>
      <c r="K69" s="863"/>
      <c r="L69" s="863"/>
      <c r="M69" s="863"/>
      <c r="N69" s="863"/>
      <c r="O69" s="863"/>
      <c r="P69" s="864"/>
      <c r="Q69" s="865">
        <v>1335</v>
      </c>
      <c r="R69" s="818"/>
      <c r="S69" s="818"/>
      <c r="T69" s="818"/>
      <c r="U69" s="818"/>
      <c r="V69" s="818">
        <v>1335</v>
      </c>
      <c r="W69" s="818"/>
      <c r="X69" s="818"/>
      <c r="Y69" s="818"/>
      <c r="Z69" s="818"/>
      <c r="AA69" s="818" t="s">
        <v>549</v>
      </c>
      <c r="AB69" s="818"/>
      <c r="AC69" s="818"/>
      <c r="AD69" s="818"/>
      <c r="AE69" s="818"/>
      <c r="AF69" s="818" t="s">
        <v>549</v>
      </c>
      <c r="AG69" s="818"/>
      <c r="AH69" s="818"/>
      <c r="AI69" s="818"/>
      <c r="AJ69" s="818"/>
      <c r="AK69" s="818">
        <v>109</v>
      </c>
      <c r="AL69" s="818"/>
      <c r="AM69" s="818"/>
      <c r="AN69" s="818"/>
      <c r="AO69" s="818"/>
      <c r="AP69" s="818" t="s">
        <v>549</v>
      </c>
      <c r="AQ69" s="818"/>
      <c r="AR69" s="818"/>
      <c r="AS69" s="818"/>
      <c r="AT69" s="818"/>
      <c r="AU69" s="818" t="s">
        <v>549</v>
      </c>
      <c r="AV69" s="818"/>
      <c r="AW69" s="818"/>
      <c r="AX69" s="818"/>
      <c r="AY69" s="818"/>
      <c r="AZ69" s="820"/>
      <c r="BA69" s="820"/>
      <c r="BB69" s="820"/>
      <c r="BC69" s="820"/>
      <c r="BD69" s="821"/>
      <c r="BE69" s="236"/>
      <c r="BF69" s="236"/>
      <c r="BG69" s="236"/>
      <c r="BH69" s="236"/>
      <c r="BI69" s="236"/>
      <c r="BJ69" s="236"/>
      <c r="BK69" s="236"/>
      <c r="BL69" s="236"/>
      <c r="BM69" s="236"/>
      <c r="BN69" s="236"/>
      <c r="BO69" s="236"/>
      <c r="BP69" s="236"/>
      <c r="BQ69" s="233">
        <v>63</v>
      </c>
      <c r="BR69" s="238"/>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15">
      <c r="A70" s="233">
        <v>3</v>
      </c>
      <c r="B70" s="862" t="s">
        <v>552</v>
      </c>
      <c r="C70" s="863"/>
      <c r="D70" s="863"/>
      <c r="E70" s="863"/>
      <c r="F70" s="863"/>
      <c r="G70" s="863"/>
      <c r="H70" s="863"/>
      <c r="I70" s="863"/>
      <c r="J70" s="863"/>
      <c r="K70" s="863"/>
      <c r="L70" s="863"/>
      <c r="M70" s="863"/>
      <c r="N70" s="863"/>
      <c r="O70" s="863"/>
      <c r="P70" s="864"/>
      <c r="Q70" s="865">
        <v>4092</v>
      </c>
      <c r="R70" s="818"/>
      <c r="S70" s="818"/>
      <c r="T70" s="818"/>
      <c r="U70" s="818"/>
      <c r="V70" s="818">
        <v>4075</v>
      </c>
      <c r="W70" s="818"/>
      <c r="X70" s="818"/>
      <c r="Y70" s="818"/>
      <c r="Z70" s="818"/>
      <c r="AA70" s="818">
        <v>16</v>
      </c>
      <c r="AB70" s="818"/>
      <c r="AC70" s="818"/>
      <c r="AD70" s="818"/>
      <c r="AE70" s="818"/>
      <c r="AF70" s="818">
        <v>16</v>
      </c>
      <c r="AG70" s="818"/>
      <c r="AH70" s="818"/>
      <c r="AI70" s="818"/>
      <c r="AJ70" s="818"/>
      <c r="AK70" s="818">
        <v>10</v>
      </c>
      <c r="AL70" s="818"/>
      <c r="AM70" s="818"/>
      <c r="AN70" s="818"/>
      <c r="AO70" s="818"/>
      <c r="AP70" s="818" t="s">
        <v>549</v>
      </c>
      <c r="AQ70" s="818"/>
      <c r="AR70" s="818"/>
      <c r="AS70" s="818"/>
      <c r="AT70" s="818"/>
      <c r="AU70" s="818" t="s">
        <v>549</v>
      </c>
      <c r="AV70" s="818"/>
      <c r="AW70" s="818"/>
      <c r="AX70" s="818"/>
      <c r="AY70" s="818"/>
      <c r="AZ70" s="820"/>
      <c r="BA70" s="820"/>
      <c r="BB70" s="820"/>
      <c r="BC70" s="820"/>
      <c r="BD70" s="821"/>
      <c r="BE70" s="236"/>
      <c r="BF70" s="236"/>
      <c r="BG70" s="236"/>
      <c r="BH70" s="236"/>
      <c r="BI70" s="236"/>
      <c r="BJ70" s="236"/>
      <c r="BK70" s="236"/>
      <c r="BL70" s="236"/>
      <c r="BM70" s="236"/>
      <c r="BN70" s="236"/>
      <c r="BO70" s="236"/>
      <c r="BP70" s="236"/>
      <c r="BQ70" s="233">
        <v>64</v>
      </c>
      <c r="BR70" s="238"/>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15">
      <c r="A71" s="233">
        <v>4</v>
      </c>
      <c r="B71" s="862" t="s">
        <v>553</v>
      </c>
      <c r="C71" s="863"/>
      <c r="D71" s="863"/>
      <c r="E71" s="863"/>
      <c r="F71" s="863"/>
      <c r="G71" s="863"/>
      <c r="H71" s="863"/>
      <c r="I71" s="863"/>
      <c r="J71" s="863"/>
      <c r="K71" s="863"/>
      <c r="L71" s="863"/>
      <c r="M71" s="863"/>
      <c r="N71" s="863"/>
      <c r="O71" s="863"/>
      <c r="P71" s="864"/>
      <c r="Q71" s="865">
        <v>238</v>
      </c>
      <c r="R71" s="818"/>
      <c r="S71" s="818"/>
      <c r="T71" s="818"/>
      <c r="U71" s="818"/>
      <c r="V71" s="818">
        <v>188</v>
      </c>
      <c r="W71" s="818"/>
      <c r="X71" s="818"/>
      <c r="Y71" s="818"/>
      <c r="Z71" s="818"/>
      <c r="AA71" s="818">
        <v>51</v>
      </c>
      <c r="AB71" s="818"/>
      <c r="AC71" s="818"/>
      <c r="AD71" s="818"/>
      <c r="AE71" s="818"/>
      <c r="AF71" s="818">
        <v>51</v>
      </c>
      <c r="AG71" s="818"/>
      <c r="AH71" s="818"/>
      <c r="AI71" s="818"/>
      <c r="AJ71" s="818"/>
      <c r="AK71" s="818">
        <v>20</v>
      </c>
      <c r="AL71" s="818"/>
      <c r="AM71" s="818"/>
      <c r="AN71" s="818"/>
      <c r="AO71" s="818"/>
      <c r="AP71" s="818">
        <v>114</v>
      </c>
      <c r="AQ71" s="818"/>
      <c r="AR71" s="818"/>
      <c r="AS71" s="818"/>
      <c r="AT71" s="818"/>
      <c r="AU71" s="818">
        <v>13</v>
      </c>
      <c r="AV71" s="818"/>
      <c r="AW71" s="818"/>
      <c r="AX71" s="818"/>
      <c r="AY71" s="818"/>
      <c r="AZ71" s="820"/>
      <c r="BA71" s="820"/>
      <c r="BB71" s="820"/>
      <c r="BC71" s="820"/>
      <c r="BD71" s="821"/>
      <c r="BE71" s="236"/>
      <c r="BF71" s="236"/>
      <c r="BG71" s="236"/>
      <c r="BH71" s="236"/>
      <c r="BI71" s="236"/>
      <c r="BJ71" s="236"/>
      <c r="BK71" s="236"/>
      <c r="BL71" s="236"/>
      <c r="BM71" s="236"/>
      <c r="BN71" s="236"/>
      <c r="BO71" s="236"/>
      <c r="BP71" s="236"/>
      <c r="BQ71" s="233">
        <v>65</v>
      </c>
      <c r="BR71" s="238"/>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15">
      <c r="A72" s="233">
        <v>5</v>
      </c>
      <c r="B72" s="862" t="s">
        <v>554</v>
      </c>
      <c r="C72" s="863"/>
      <c r="D72" s="863"/>
      <c r="E72" s="863"/>
      <c r="F72" s="863"/>
      <c r="G72" s="863"/>
      <c r="H72" s="863"/>
      <c r="I72" s="863"/>
      <c r="J72" s="863"/>
      <c r="K72" s="863"/>
      <c r="L72" s="863"/>
      <c r="M72" s="863"/>
      <c r="N72" s="863"/>
      <c r="O72" s="863"/>
      <c r="P72" s="864"/>
      <c r="Q72" s="865">
        <v>193</v>
      </c>
      <c r="R72" s="818"/>
      <c r="S72" s="818"/>
      <c r="T72" s="818"/>
      <c r="U72" s="818"/>
      <c r="V72" s="818">
        <v>178</v>
      </c>
      <c r="W72" s="818"/>
      <c r="X72" s="818"/>
      <c r="Y72" s="818"/>
      <c r="Z72" s="818"/>
      <c r="AA72" s="818">
        <v>15</v>
      </c>
      <c r="AB72" s="818"/>
      <c r="AC72" s="818"/>
      <c r="AD72" s="818"/>
      <c r="AE72" s="818"/>
      <c r="AF72" s="818">
        <v>15</v>
      </c>
      <c r="AG72" s="818"/>
      <c r="AH72" s="818"/>
      <c r="AI72" s="818"/>
      <c r="AJ72" s="818"/>
      <c r="AK72" s="818">
        <v>7</v>
      </c>
      <c r="AL72" s="818"/>
      <c r="AM72" s="818"/>
      <c r="AN72" s="818"/>
      <c r="AO72" s="818"/>
      <c r="AP72" s="818">
        <v>81</v>
      </c>
      <c r="AQ72" s="818"/>
      <c r="AR72" s="818"/>
      <c r="AS72" s="818"/>
      <c r="AT72" s="818"/>
      <c r="AU72" s="818">
        <v>22</v>
      </c>
      <c r="AV72" s="818"/>
      <c r="AW72" s="818"/>
      <c r="AX72" s="818"/>
      <c r="AY72" s="818"/>
      <c r="AZ72" s="820"/>
      <c r="BA72" s="820"/>
      <c r="BB72" s="820"/>
      <c r="BC72" s="820"/>
      <c r="BD72" s="821"/>
      <c r="BE72" s="236"/>
      <c r="BF72" s="236"/>
      <c r="BG72" s="236"/>
      <c r="BH72" s="236"/>
      <c r="BI72" s="236"/>
      <c r="BJ72" s="236"/>
      <c r="BK72" s="236"/>
      <c r="BL72" s="236"/>
      <c r="BM72" s="236"/>
      <c r="BN72" s="236"/>
      <c r="BO72" s="236"/>
      <c r="BP72" s="236"/>
      <c r="BQ72" s="233">
        <v>66</v>
      </c>
      <c r="BR72" s="238"/>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15">
      <c r="A73" s="233">
        <v>6</v>
      </c>
      <c r="B73" s="862" t="s">
        <v>555</v>
      </c>
      <c r="C73" s="863"/>
      <c r="D73" s="863"/>
      <c r="E73" s="863"/>
      <c r="F73" s="863"/>
      <c r="G73" s="863"/>
      <c r="H73" s="863"/>
      <c r="I73" s="863"/>
      <c r="J73" s="863"/>
      <c r="K73" s="863"/>
      <c r="L73" s="863"/>
      <c r="M73" s="863"/>
      <c r="N73" s="863"/>
      <c r="O73" s="863"/>
      <c r="P73" s="864"/>
      <c r="Q73" s="865">
        <v>146</v>
      </c>
      <c r="R73" s="818"/>
      <c r="S73" s="818"/>
      <c r="T73" s="818"/>
      <c r="U73" s="818"/>
      <c r="V73" s="818">
        <v>146</v>
      </c>
      <c r="W73" s="818"/>
      <c r="X73" s="818"/>
      <c r="Y73" s="818"/>
      <c r="Z73" s="818"/>
      <c r="AA73" s="818">
        <v>0</v>
      </c>
      <c r="AB73" s="818"/>
      <c r="AC73" s="818"/>
      <c r="AD73" s="818"/>
      <c r="AE73" s="818"/>
      <c r="AF73" s="818">
        <v>0</v>
      </c>
      <c r="AG73" s="818"/>
      <c r="AH73" s="818"/>
      <c r="AI73" s="818"/>
      <c r="AJ73" s="818"/>
      <c r="AK73" s="818">
        <v>1</v>
      </c>
      <c r="AL73" s="818"/>
      <c r="AM73" s="818"/>
      <c r="AN73" s="818"/>
      <c r="AO73" s="818"/>
      <c r="AP73" s="818" t="s">
        <v>549</v>
      </c>
      <c r="AQ73" s="818"/>
      <c r="AR73" s="818"/>
      <c r="AS73" s="818"/>
      <c r="AT73" s="818"/>
      <c r="AU73" s="818" t="s">
        <v>549</v>
      </c>
      <c r="AV73" s="818"/>
      <c r="AW73" s="818"/>
      <c r="AX73" s="818"/>
      <c r="AY73" s="818"/>
      <c r="AZ73" s="820"/>
      <c r="BA73" s="820"/>
      <c r="BB73" s="820"/>
      <c r="BC73" s="820"/>
      <c r="BD73" s="821"/>
      <c r="BE73" s="236"/>
      <c r="BF73" s="236"/>
      <c r="BG73" s="236"/>
      <c r="BH73" s="236"/>
      <c r="BI73" s="236"/>
      <c r="BJ73" s="236"/>
      <c r="BK73" s="236"/>
      <c r="BL73" s="236"/>
      <c r="BM73" s="236"/>
      <c r="BN73" s="236"/>
      <c r="BO73" s="236"/>
      <c r="BP73" s="236"/>
      <c r="BQ73" s="233">
        <v>67</v>
      </c>
      <c r="BR73" s="238"/>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15">
      <c r="A74" s="233">
        <v>7</v>
      </c>
      <c r="B74" s="862" t="s">
        <v>556</v>
      </c>
      <c r="C74" s="863"/>
      <c r="D74" s="863"/>
      <c r="E74" s="863"/>
      <c r="F74" s="863"/>
      <c r="G74" s="863"/>
      <c r="H74" s="863"/>
      <c r="I74" s="863"/>
      <c r="J74" s="863"/>
      <c r="K74" s="863"/>
      <c r="L74" s="863"/>
      <c r="M74" s="863"/>
      <c r="N74" s="863"/>
      <c r="O74" s="863"/>
      <c r="P74" s="864"/>
      <c r="Q74" s="865">
        <v>302</v>
      </c>
      <c r="R74" s="818"/>
      <c r="S74" s="818"/>
      <c r="T74" s="818"/>
      <c r="U74" s="818"/>
      <c r="V74" s="818">
        <v>280</v>
      </c>
      <c r="W74" s="818"/>
      <c r="X74" s="818"/>
      <c r="Y74" s="818"/>
      <c r="Z74" s="818"/>
      <c r="AA74" s="818">
        <v>23</v>
      </c>
      <c r="AB74" s="818"/>
      <c r="AC74" s="818"/>
      <c r="AD74" s="818"/>
      <c r="AE74" s="818"/>
      <c r="AF74" s="818">
        <v>23</v>
      </c>
      <c r="AG74" s="818"/>
      <c r="AH74" s="818"/>
      <c r="AI74" s="818"/>
      <c r="AJ74" s="818"/>
      <c r="AK74" s="818">
        <v>193</v>
      </c>
      <c r="AL74" s="818"/>
      <c r="AM74" s="818"/>
      <c r="AN74" s="818"/>
      <c r="AO74" s="818"/>
      <c r="AP74" s="818" t="s">
        <v>549</v>
      </c>
      <c r="AQ74" s="818"/>
      <c r="AR74" s="818"/>
      <c r="AS74" s="818"/>
      <c r="AT74" s="818"/>
      <c r="AU74" s="818" t="s">
        <v>549</v>
      </c>
      <c r="AV74" s="818"/>
      <c r="AW74" s="818"/>
      <c r="AX74" s="818"/>
      <c r="AY74" s="818"/>
      <c r="AZ74" s="820"/>
      <c r="BA74" s="820"/>
      <c r="BB74" s="820"/>
      <c r="BC74" s="820"/>
      <c r="BD74" s="821"/>
      <c r="BE74" s="236"/>
      <c r="BF74" s="236"/>
      <c r="BG74" s="236"/>
      <c r="BH74" s="236"/>
      <c r="BI74" s="236"/>
      <c r="BJ74" s="236"/>
      <c r="BK74" s="236"/>
      <c r="BL74" s="236"/>
      <c r="BM74" s="236"/>
      <c r="BN74" s="236"/>
      <c r="BO74" s="236"/>
      <c r="BP74" s="236"/>
      <c r="BQ74" s="233">
        <v>68</v>
      </c>
      <c r="BR74" s="238"/>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15">
      <c r="A75" s="233">
        <v>8</v>
      </c>
      <c r="B75" s="862" t="s">
        <v>557</v>
      </c>
      <c r="C75" s="863"/>
      <c r="D75" s="863"/>
      <c r="E75" s="863"/>
      <c r="F75" s="863"/>
      <c r="G75" s="863"/>
      <c r="H75" s="863"/>
      <c r="I75" s="863"/>
      <c r="J75" s="863"/>
      <c r="K75" s="863"/>
      <c r="L75" s="863"/>
      <c r="M75" s="863"/>
      <c r="N75" s="863"/>
      <c r="O75" s="863"/>
      <c r="P75" s="864"/>
      <c r="Q75" s="866">
        <v>14208</v>
      </c>
      <c r="R75" s="867"/>
      <c r="S75" s="867"/>
      <c r="T75" s="867"/>
      <c r="U75" s="822"/>
      <c r="V75" s="868">
        <v>13916</v>
      </c>
      <c r="W75" s="867"/>
      <c r="X75" s="867"/>
      <c r="Y75" s="867"/>
      <c r="Z75" s="822"/>
      <c r="AA75" s="868">
        <v>292</v>
      </c>
      <c r="AB75" s="867"/>
      <c r="AC75" s="867"/>
      <c r="AD75" s="867"/>
      <c r="AE75" s="822"/>
      <c r="AF75" s="868">
        <v>268</v>
      </c>
      <c r="AG75" s="867"/>
      <c r="AH75" s="867"/>
      <c r="AI75" s="867"/>
      <c r="AJ75" s="822"/>
      <c r="AK75" s="868">
        <v>64</v>
      </c>
      <c r="AL75" s="867"/>
      <c r="AM75" s="867"/>
      <c r="AN75" s="867"/>
      <c r="AO75" s="822"/>
      <c r="AP75" s="868">
        <v>4474</v>
      </c>
      <c r="AQ75" s="867"/>
      <c r="AR75" s="867"/>
      <c r="AS75" s="867"/>
      <c r="AT75" s="822"/>
      <c r="AU75" s="868">
        <v>64</v>
      </c>
      <c r="AV75" s="867"/>
      <c r="AW75" s="867"/>
      <c r="AX75" s="867"/>
      <c r="AY75" s="822"/>
      <c r="AZ75" s="820"/>
      <c r="BA75" s="820"/>
      <c r="BB75" s="820"/>
      <c r="BC75" s="820"/>
      <c r="BD75" s="821"/>
      <c r="BE75" s="236"/>
      <c r="BF75" s="236"/>
      <c r="BG75" s="236"/>
      <c r="BH75" s="236"/>
      <c r="BI75" s="236"/>
      <c r="BJ75" s="236"/>
      <c r="BK75" s="236"/>
      <c r="BL75" s="236"/>
      <c r="BM75" s="236"/>
      <c r="BN75" s="236"/>
      <c r="BO75" s="236"/>
      <c r="BP75" s="236"/>
      <c r="BQ75" s="233">
        <v>69</v>
      </c>
      <c r="BR75" s="238"/>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15">
      <c r="A76" s="233">
        <v>9</v>
      </c>
      <c r="B76" s="862" t="s">
        <v>558</v>
      </c>
      <c r="C76" s="863"/>
      <c r="D76" s="863"/>
      <c r="E76" s="863"/>
      <c r="F76" s="863"/>
      <c r="G76" s="863"/>
      <c r="H76" s="863"/>
      <c r="I76" s="863"/>
      <c r="J76" s="863"/>
      <c r="K76" s="863"/>
      <c r="L76" s="863"/>
      <c r="M76" s="863"/>
      <c r="N76" s="863"/>
      <c r="O76" s="863"/>
      <c r="P76" s="864"/>
      <c r="Q76" s="866">
        <v>5801</v>
      </c>
      <c r="R76" s="867"/>
      <c r="S76" s="867"/>
      <c r="T76" s="867"/>
      <c r="U76" s="822"/>
      <c r="V76" s="868">
        <v>5783</v>
      </c>
      <c r="W76" s="867"/>
      <c r="X76" s="867"/>
      <c r="Y76" s="867"/>
      <c r="Z76" s="822"/>
      <c r="AA76" s="868">
        <v>18</v>
      </c>
      <c r="AB76" s="867"/>
      <c r="AC76" s="867"/>
      <c r="AD76" s="867"/>
      <c r="AE76" s="822"/>
      <c r="AF76" s="868">
        <v>18</v>
      </c>
      <c r="AG76" s="867"/>
      <c r="AH76" s="867"/>
      <c r="AI76" s="867"/>
      <c r="AJ76" s="822"/>
      <c r="AK76" s="868">
        <v>71</v>
      </c>
      <c r="AL76" s="867"/>
      <c r="AM76" s="867"/>
      <c r="AN76" s="867"/>
      <c r="AO76" s="822"/>
      <c r="AP76" s="868" t="s">
        <v>549</v>
      </c>
      <c r="AQ76" s="867"/>
      <c r="AR76" s="867"/>
      <c r="AS76" s="867"/>
      <c r="AT76" s="822"/>
      <c r="AU76" s="868" t="s">
        <v>549</v>
      </c>
      <c r="AV76" s="867"/>
      <c r="AW76" s="867"/>
      <c r="AX76" s="867"/>
      <c r="AY76" s="822"/>
      <c r="AZ76" s="820"/>
      <c r="BA76" s="820"/>
      <c r="BB76" s="820"/>
      <c r="BC76" s="820"/>
      <c r="BD76" s="821"/>
      <c r="BE76" s="236"/>
      <c r="BF76" s="236"/>
      <c r="BG76" s="236"/>
      <c r="BH76" s="236"/>
      <c r="BI76" s="236"/>
      <c r="BJ76" s="236"/>
      <c r="BK76" s="236"/>
      <c r="BL76" s="236"/>
      <c r="BM76" s="236"/>
      <c r="BN76" s="236"/>
      <c r="BO76" s="236"/>
      <c r="BP76" s="236"/>
      <c r="BQ76" s="233">
        <v>70</v>
      </c>
      <c r="BR76" s="238"/>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15">
      <c r="A77" s="233">
        <v>10</v>
      </c>
      <c r="B77" s="862" t="s">
        <v>559</v>
      </c>
      <c r="C77" s="863"/>
      <c r="D77" s="863"/>
      <c r="E77" s="863"/>
      <c r="F77" s="863"/>
      <c r="G77" s="863"/>
      <c r="H77" s="863"/>
      <c r="I77" s="863"/>
      <c r="J77" s="863"/>
      <c r="K77" s="863"/>
      <c r="L77" s="863"/>
      <c r="M77" s="863"/>
      <c r="N77" s="863"/>
      <c r="O77" s="863"/>
      <c r="P77" s="864"/>
      <c r="Q77" s="866">
        <v>694</v>
      </c>
      <c r="R77" s="867"/>
      <c r="S77" s="867"/>
      <c r="T77" s="867"/>
      <c r="U77" s="822"/>
      <c r="V77" s="868">
        <v>480</v>
      </c>
      <c r="W77" s="867"/>
      <c r="X77" s="867"/>
      <c r="Y77" s="867"/>
      <c r="Z77" s="822"/>
      <c r="AA77" s="868">
        <v>214</v>
      </c>
      <c r="AB77" s="867"/>
      <c r="AC77" s="867"/>
      <c r="AD77" s="867"/>
      <c r="AE77" s="822"/>
      <c r="AF77" s="868">
        <v>11</v>
      </c>
      <c r="AG77" s="867"/>
      <c r="AH77" s="867"/>
      <c r="AI77" s="867"/>
      <c r="AJ77" s="822"/>
      <c r="AK77" s="868" t="s">
        <v>549</v>
      </c>
      <c r="AL77" s="867"/>
      <c r="AM77" s="867"/>
      <c r="AN77" s="867"/>
      <c r="AO77" s="822"/>
      <c r="AP77" s="868">
        <v>379</v>
      </c>
      <c r="AQ77" s="867"/>
      <c r="AR77" s="867"/>
      <c r="AS77" s="867"/>
      <c r="AT77" s="822"/>
      <c r="AU77" s="868">
        <v>123</v>
      </c>
      <c r="AV77" s="867"/>
      <c r="AW77" s="867"/>
      <c r="AX77" s="867"/>
      <c r="AY77" s="822"/>
      <c r="AZ77" s="820"/>
      <c r="BA77" s="820"/>
      <c r="BB77" s="820"/>
      <c r="BC77" s="820"/>
      <c r="BD77" s="821"/>
      <c r="BE77" s="236"/>
      <c r="BF77" s="236"/>
      <c r="BG77" s="236"/>
      <c r="BH77" s="236"/>
      <c r="BI77" s="236"/>
      <c r="BJ77" s="236"/>
      <c r="BK77" s="236"/>
      <c r="BL77" s="236"/>
      <c r="BM77" s="236"/>
      <c r="BN77" s="236"/>
      <c r="BO77" s="236"/>
      <c r="BP77" s="236"/>
      <c r="BQ77" s="233">
        <v>71</v>
      </c>
      <c r="BR77" s="238"/>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15">
      <c r="A78" s="233">
        <v>11</v>
      </c>
      <c r="B78" s="862"/>
      <c r="C78" s="863"/>
      <c r="D78" s="863"/>
      <c r="E78" s="863"/>
      <c r="F78" s="863"/>
      <c r="G78" s="863"/>
      <c r="H78" s="863"/>
      <c r="I78" s="863"/>
      <c r="J78" s="863"/>
      <c r="K78" s="863"/>
      <c r="L78" s="863"/>
      <c r="M78" s="863"/>
      <c r="N78" s="863"/>
      <c r="O78" s="863"/>
      <c r="P78" s="864"/>
      <c r="Q78" s="865"/>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20"/>
      <c r="BA78" s="820"/>
      <c r="BB78" s="820"/>
      <c r="BC78" s="820"/>
      <c r="BD78" s="821"/>
      <c r="BE78" s="236"/>
      <c r="BF78" s="236"/>
      <c r="BG78" s="236"/>
      <c r="BH78" s="236"/>
      <c r="BI78" s="236"/>
      <c r="BJ78" s="224"/>
      <c r="BK78" s="224"/>
      <c r="BL78" s="224"/>
      <c r="BM78" s="224"/>
      <c r="BN78" s="224"/>
      <c r="BO78" s="236"/>
      <c r="BP78" s="236"/>
      <c r="BQ78" s="233">
        <v>72</v>
      </c>
      <c r="BR78" s="238"/>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15">
      <c r="A79" s="233">
        <v>12</v>
      </c>
      <c r="B79" s="862"/>
      <c r="C79" s="863"/>
      <c r="D79" s="863"/>
      <c r="E79" s="863"/>
      <c r="F79" s="863"/>
      <c r="G79" s="863"/>
      <c r="H79" s="863"/>
      <c r="I79" s="863"/>
      <c r="J79" s="863"/>
      <c r="K79" s="863"/>
      <c r="L79" s="863"/>
      <c r="M79" s="863"/>
      <c r="N79" s="863"/>
      <c r="O79" s="863"/>
      <c r="P79" s="864"/>
      <c r="Q79" s="865"/>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20"/>
      <c r="BA79" s="820"/>
      <c r="BB79" s="820"/>
      <c r="BC79" s="820"/>
      <c r="BD79" s="821"/>
      <c r="BE79" s="236"/>
      <c r="BF79" s="236"/>
      <c r="BG79" s="236"/>
      <c r="BH79" s="236"/>
      <c r="BI79" s="236"/>
      <c r="BJ79" s="224"/>
      <c r="BK79" s="224"/>
      <c r="BL79" s="224"/>
      <c r="BM79" s="224"/>
      <c r="BN79" s="224"/>
      <c r="BO79" s="236"/>
      <c r="BP79" s="236"/>
      <c r="BQ79" s="233">
        <v>73</v>
      </c>
      <c r="BR79" s="238"/>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15">
      <c r="A80" s="233">
        <v>13</v>
      </c>
      <c r="B80" s="862"/>
      <c r="C80" s="863"/>
      <c r="D80" s="863"/>
      <c r="E80" s="863"/>
      <c r="F80" s="863"/>
      <c r="G80" s="863"/>
      <c r="H80" s="863"/>
      <c r="I80" s="863"/>
      <c r="J80" s="863"/>
      <c r="K80" s="863"/>
      <c r="L80" s="863"/>
      <c r="M80" s="863"/>
      <c r="N80" s="863"/>
      <c r="O80" s="863"/>
      <c r="P80" s="864"/>
      <c r="Q80" s="865"/>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36"/>
      <c r="BF80" s="236"/>
      <c r="BG80" s="236"/>
      <c r="BH80" s="236"/>
      <c r="BI80" s="236"/>
      <c r="BJ80" s="236"/>
      <c r="BK80" s="236"/>
      <c r="BL80" s="236"/>
      <c r="BM80" s="236"/>
      <c r="BN80" s="236"/>
      <c r="BO80" s="236"/>
      <c r="BP80" s="236"/>
      <c r="BQ80" s="233">
        <v>74</v>
      </c>
      <c r="BR80" s="238"/>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15">
      <c r="A81" s="233">
        <v>14</v>
      </c>
      <c r="B81" s="862"/>
      <c r="C81" s="863"/>
      <c r="D81" s="863"/>
      <c r="E81" s="863"/>
      <c r="F81" s="863"/>
      <c r="G81" s="863"/>
      <c r="H81" s="863"/>
      <c r="I81" s="863"/>
      <c r="J81" s="863"/>
      <c r="K81" s="863"/>
      <c r="L81" s="863"/>
      <c r="M81" s="863"/>
      <c r="N81" s="863"/>
      <c r="O81" s="863"/>
      <c r="P81" s="864"/>
      <c r="Q81" s="865"/>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6"/>
      <c r="BF81" s="236"/>
      <c r="BG81" s="236"/>
      <c r="BH81" s="236"/>
      <c r="BI81" s="236"/>
      <c r="BJ81" s="236"/>
      <c r="BK81" s="236"/>
      <c r="BL81" s="236"/>
      <c r="BM81" s="236"/>
      <c r="BN81" s="236"/>
      <c r="BO81" s="236"/>
      <c r="BP81" s="236"/>
      <c r="BQ81" s="233">
        <v>75</v>
      </c>
      <c r="BR81" s="238"/>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15">
      <c r="A82" s="233">
        <v>15</v>
      </c>
      <c r="B82" s="862"/>
      <c r="C82" s="863"/>
      <c r="D82" s="863"/>
      <c r="E82" s="863"/>
      <c r="F82" s="863"/>
      <c r="G82" s="863"/>
      <c r="H82" s="863"/>
      <c r="I82" s="863"/>
      <c r="J82" s="863"/>
      <c r="K82" s="863"/>
      <c r="L82" s="863"/>
      <c r="M82" s="863"/>
      <c r="N82" s="863"/>
      <c r="O82" s="863"/>
      <c r="P82" s="864"/>
      <c r="Q82" s="865"/>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6"/>
      <c r="BF82" s="236"/>
      <c r="BG82" s="236"/>
      <c r="BH82" s="236"/>
      <c r="BI82" s="236"/>
      <c r="BJ82" s="236"/>
      <c r="BK82" s="236"/>
      <c r="BL82" s="236"/>
      <c r="BM82" s="236"/>
      <c r="BN82" s="236"/>
      <c r="BO82" s="236"/>
      <c r="BP82" s="236"/>
      <c r="BQ82" s="233">
        <v>76</v>
      </c>
      <c r="BR82" s="238"/>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15">
      <c r="A83" s="233">
        <v>16</v>
      </c>
      <c r="B83" s="862"/>
      <c r="C83" s="863"/>
      <c r="D83" s="863"/>
      <c r="E83" s="863"/>
      <c r="F83" s="863"/>
      <c r="G83" s="863"/>
      <c r="H83" s="863"/>
      <c r="I83" s="863"/>
      <c r="J83" s="863"/>
      <c r="K83" s="863"/>
      <c r="L83" s="863"/>
      <c r="M83" s="863"/>
      <c r="N83" s="863"/>
      <c r="O83" s="863"/>
      <c r="P83" s="864"/>
      <c r="Q83" s="865"/>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6"/>
      <c r="BF83" s="236"/>
      <c r="BG83" s="236"/>
      <c r="BH83" s="236"/>
      <c r="BI83" s="236"/>
      <c r="BJ83" s="236"/>
      <c r="BK83" s="236"/>
      <c r="BL83" s="236"/>
      <c r="BM83" s="236"/>
      <c r="BN83" s="236"/>
      <c r="BO83" s="236"/>
      <c r="BP83" s="236"/>
      <c r="BQ83" s="233">
        <v>77</v>
      </c>
      <c r="BR83" s="238"/>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15">
      <c r="A84" s="233">
        <v>17</v>
      </c>
      <c r="B84" s="862"/>
      <c r="C84" s="863"/>
      <c r="D84" s="863"/>
      <c r="E84" s="863"/>
      <c r="F84" s="863"/>
      <c r="G84" s="863"/>
      <c r="H84" s="863"/>
      <c r="I84" s="863"/>
      <c r="J84" s="863"/>
      <c r="K84" s="863"/>
      <c r="L84" s="863"/>
      <c r="M84" s="863"/>
      <c r="N84" s="863"/>
      <c r="O84" s="863"/>
      <c r="P84" s="864"/>
      <c r="Q84" s="865"/>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6"/>
      <c r="BF84" s="236"/>
      <c r="BG84" s="236"/>
      <c r="BH84" s="236"/>
      <c r="BI84" s="236"/>
      <c r="BJ84" s="236"/>
      <c r="BK84" s="236"/>
      <c r="BL84" s="236"/>
      <c r="BM84" s="236"/>
      <c r="BN84" s="236"/>
      <c r="BO84" s="236"/>
      <c r="BP84" s="236"/>
      <c r="BQ84" s="233">
        <v>78</v>
      </c>
      <c r="BR84" s="238"/>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15">
      <c r="A85" s="233">
        <v>18</v>
      </c>
      <c r="B85" s="862"/>
      <c r="C85" s="863"/>
      <c r="D85" s="863"/>
      <c r="E85" s="863"/>
      <c r="F85" s="863"/>
      <c r="G85" s="863"/>
      <c r="H85" s="863"/>
      <c r="I85" s="863"/>
      <c r="J85" s="863"/>
      <c r="K85" s="863"/>
      <c r="L85" s="863"/>
      <c r="M85" s="863"/>
      <c r="N85" s="863"/>
      <c r="O85" s="863"/>
      <c r="P85" s="864"/>
      <c r="Q85" s="865"/>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6"/>
      <c r="BF85" s="236"/>
      <c r="BG85" s="236"/>
      <c r="BH85" s="236"/>
      <c r="BI85" s="236"/>
      <c r="BJ85" s="236"/>
      <c r="BK85" s="236"/>
      <c r="BL85" s="236"/>
      <c r="BM85" s="236"/>
      <c r="BN85" s="236"/>
      <c r="BO85" s="236"/>
      <c r="BP85" s="236"/>
      <c r="BQ85" s="233">
        <v>79</v>
      </c>
      <c r="BR85" s="238"/>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15">
      <c r="A86" s="233">
        <v>19</v>
      </c>
      <c r="B86" s="862"/>
      <c r="C86" s="863"/>
      <c r="D86" s="863"/>
      <c r="E86" s="863"/>
      <c r="F86" s="863"/>
      <c r="G86" s="863"/>
      <c r="H86" s="863"/>
      <c r="I86" s="863"/>
      <c r="J86" s="863"/>
      <c r="K86" s="863"/>
      <c r="L86" s="863"/>
      <c r="M86" s="863"/>
      <c r="N86" s="863"/>
      <c r="O86" s="863"/>
      <c r="P86" s="864"/>
      <c r="Q86" s="865"/>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6"/>
      <c r="BF86" s="236"/>
      <c r="BG86" s="236"/>
      <c r="BH86" s="236"/>
      <c r="BI86" s="236"/>
      <c r="BJ86" s="236"/>
      <c r="BK86" s="236"/>
      <c r="BL86" s="236"/>
      <c r="BM86" s="236"/>
      <c r="BN86" s="236"/>
      <c r="BO86" s="236"/>
      <c r="BP86" s="236"/>
      <c r="BQ86" s="233">
        <v>80</v>
      </c>
      <c r="BR86" s="238"/>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15">
      <c r="A87" s="239">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6"/>
      <c r="BF87" s="236"/>
      <c r="BG87" s="236"/>
      <c r="BH87" s="236"/>
      <c r="BI87" s="236"/>
      <c r="BJ87" s="236"/>
      <c r="BK87" s="236"/>
      <c r="BL87" s="236"/>
      <c r="BM87" s="236"/>
      <c r="BN87" s="236"/>
      <c r="BO87" s="236"/>
      <c r="BP87" s="236"/>
      <c r="BQ87" s="233">
        <v>81</v>
      </c>
      <c r="BR87" s="238"/>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
      <c r="A88" s="235" t="s">
        <v>378</v>
      </c>
      <c r="B88" s="777" t="s">
        <v>402</v>
      </c>
      <c r="C88" s="778"/>
      <c r="D88" s="778"/>
      <c r="E88" s="778"/>
      <c r="F88" s="778"/>
      <c r="G88" s="778"/>
      <c r="H88" s="778"/>
      <c r="I88" s="778"/>
      <c r="J88" s="778"/>
      <c r="K88" s="778"/>
      <c r="L88" s="778"/>
      <c r="M88" s="778"/>
      <c r="N88" s="778"/>
      <c r="O88" s="778"/>
      <c r="P88" s="779"/>
      <c r="Q88" s="828"/>
      <c r="R88" s="829"/>
      <c r="S88" s="829"/>
      <c r="T88" s="829"/>
      <c r="U88" s="829"/>
      <c r="V88" s="829"/>
      <c r="W88" s="829"/>
      <c r="X88" s="829"/>
      <c r="Y88" s="829"/>
      <c r="Z88" s="829"/>
      <c r="AA88" s="829"/>
      <c r="AB88" s="829"/>
      <c r="AC88" s="829"/>
      <c r="AD88" s="829"/>
      <c r="AE88" s="829"/>
      <c r="AF88" s="832">
        <v>443</v>
      </c>
      <c r="AG88" s="832"/>
      <c r="AH88" s="832"/>
      <c r="AI88" s="832"/>
      <c r="AJ88" s="832"/>
      <c r="AK88" s="829"/>
      <c r="AL88" s="829"/>
      <c r="AM88" s="829"/>
      <c r="AN88" s="829"/>
      <c r="AO88" s="829"/>
      <c r="AP88" s="832">
        <v>5113</v>
      </c>
      <c r="AQ88" s="832"/>
      <c r="AR88" s="832"/>
      <c r="AS88" s="832"/>
      <c r="AT88" s="832"/>
      <c r="AU88" s="832">
        <v>209</v>
      </c>
      <c r="AV88" s="832"/>
      <c r="AW88" s="832"/>
      <c r="AX88" s="832"/>
      <c r="AY88" s="832"/>
      <c r="AZ88" s="837"/>
      <c r="BA88" s="837"/>
      <c r="BB88" s="837"/>
      <c r="BC88" s="837"/>
      <c r="BD88" s="838"/>
      <c r="BE88" s="236"/>
      <c r="BF88" s="236"/>
      <c r="BG88" s="236"/>
      <c r="BH88" s="236"/>
      <c r="BI88" s="236"/>
      <c r="BJ88" s="236"/>
      <c r="BK88" s="236"/>
      <c r="BL88" s="236"/>
      <c r="BM88" s="236"/>
      <c r="BN88" s="236"/>
      <c r="BO88" s="236"/>
      <c r="BP88" s="236"/>
      <c r="BQ88" s="233">
        <v>82</v>
      </c>
      <c r="BR88" s="238"/>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7" t="s">
        <v>403</v>
      </c>
      <c r="BS102" s="778"/>
      <c r="BT102" s="778"/>
      <c r="BU102" s="778"/>
      <c r="BV102" s="778"/>
      <c r="BW102" s="778"/>
      <c r="BX102" s="778"/>
      <c r="BY102" s="778"/>
      <c r="BZ102" s="778"/>
      <c r="CA102" s="778"/>
      <c r="CB102" s="778"/>
      <c r="CC102" s="778"/>
      <c r="CD102" s="778"/>
      <c r="CE102" s="778"/>
      <c r="CF102" s="778"/>
      <c r="CG102" s="779"/>
      <c r="CH102" s="876"/>
      <c r="CI102" s="877"/>
      <c r="CJ102" s="877"/>
      <c r="CK102" s="877"/>
      <c r="CL102" s="878"/>
      <c r="CM102" s="876"/>
      <c r="CN102" s="877"/>
      <c r="CO102" s="877"/>
      <c r="CP102" s="877"/>
      <c r="CQ102" s="878"/>
      <c r="CR102" s="879"/>
      <c r="CS102" s="840"/>
      <c r="CT102" s="840"/>
      <c r="CU102" s="840"/>
      <c r="CV102" s="880"/>
      <c r="CW102" s="879"/>
      <c r="CX102" s="840"/>
      <c r="CY102" s="840"/>
      <c r="CZ102" s="840"/>
      <c r="DA102" s="880"/>
      <c r="DB102" s="879"/>
      <c r="DC102" s="840"/>
      <c r="DD102" s="840"/>
      <c r="DE102" s="840"/>
      <c r="DF102" s="880"/>
      <c r="DG102" s="879"/>
      <c r="DH102" s="840"/>
      <c r="DI102" s="840"/>
      <c r="DJ102" s="840"/>
      <c r="DK102" s="880"/>
      <c r="DL102" s="879"/>
      <c r="DM102" s="840"/>
      <c r="DN102" s="840"/>
      <c r="DO102" s="840"/>
      <c r="DP102" s="880"/>
      <c r="DQ102" s="879"/>
      <c r="DR102" s="840"/>
      <c r="DS102" s="840"/>
      <c r="DT102" s="840"/>
      <c r="DU102" s="880"/>
      <c r="DV102" s="777"/>
      <c r="DW102" s="778"/>
      <c r="DX102" s="778"/>
      <c r="DY102" s="778"/>
      <c r="DZ102" s="903"/>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4" t="s">
        <v>404</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5" t="s">
        <v>405</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6" t="s">
        <v>408</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409</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4" customFormat="1" ht="26.25" customHeight="1" x14ac:dyDescent="0.15">
      <c r="A109" s="901" t="s">
        <v>410</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411</v>
      </c>
      <c r="AB109" s="882"/>
      <c r="AC109" s="882"/>
      <c r="AD109" s="882"/>
      <c r="AE109" s="883"/>
      <c r="AF109" s="881" t="s">
        <v>412</v>
      </c>
      <c r="AG109" s="882"/>
      <c r="AH109" s="882"/>
      <c r="AI109" s="882"/>
      <c r="AJ109" s="883"/>
      <c r="AK109" s="881" t="s">
        <v>294</v>
      </c>
      <c r="AL109" s="882"/>
      <c r="AM109" s="882"/>
      <c r="AN109" s="882"/>
      <c r="AO109" s="883"/>
      <c r="AP109" s="881" t="s">
        <v>413</v>
      </c>
      <c r="AQ109" s="882"/>
      <c r="AR109" s="882"/>
      <c r="AS109" s="882"/>
      <c r="AT109" s="884"/>
      <c r="AU109" s="901" t="s">
        <v>410</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411</v>
      </c>
      <c r="BR109" s="882"/>
      <c r="BS109" s="882"/>
      <c r="BT109" s="882"/>
      <c r="BU109" s="883"/>
      <c r="BV109" s="881" t="s">
        <v>412</v>
      </c>
      <c r="BW109" s="882"/>
      <c r="BX109" s="882"/>
      <c r="BY109" s="882"/>
      <c r="BZ109" s="883"/>
      <c r="CA109" s="881" t="s">
        <v>294</v>
      </c>
      <c r="CB109" s="882"/>
      <c r="CC109" s="882"/>
      <c r="CD109" s="882"/>
      <c r="CE109" s="883"/>
      <c r="CF109" s="902" t="s">
        <v>413</v>
      </c>
      <c r="CG109" s="902"/>
      <c r="CH109" s="902"/>
      <c r="CI109" s="902"/>
      <c r="CJ109" s="902"/>
      <c r="CK109" s="881" t="s">
        <v>414</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411</v>
      </c>
      <c r="DH109" s="882"/>
      <c r="DI109" s="882"/>
      <c r="DJ109" s="882"/>
      <c r="DK109" s="883"/>
      <c r="DL109" s="881" t="s">
        <v>412</v>
      </c>
      <c r="DM109" s="882"/>
      <c r="DN109" s="882"/>
      <c r="DO109" s="882"/>
      <c r="DP109" s="883"/>
      <c r="DQ109" s="881" t="s">
        <v>294</v>
      </c>
      <c r="DR109" s="882"/>
      <c r="DS109" s="882"/>
      <c r="DT109" s="882"/>
      <c r="DU109" s="883"/>
      <c r="DV109" s="881" t="s">
        <v>413</v>
      </c>
      <c r="DW109" s="882"/>
      <c r="DX109" s="882"/>
      <c r="DY109" s="882"/>
      <c r="DZ109" s="884"/>
    </row>
    <row r="110" spans="1:131" s="224" customFormat="1" ht="26.25" customHeight="1" x14ac:dyDescent="0.15">
      <c r="A110" s="885" t="s">
        <v>415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926840</v>
      </c>
      <c r="AB110" s="889"/>
      <c r="AC110" s="889"/>
      <c r="AD110" s="889"/>
      <c r="AE110" s="890"/>
      <c r="AF110" s="891">
        <v>899121</v>
      </c>
      <c r="AG110" s="889"/>
      <c r="AH110" s="889"/>
      <c r="AI110" s="889"/>
      <c r="AJ110" s="890"/>
      <c r="AK110" s="891">
        <v>1211007</v>
      </c>
      <c r="AL110" s="889"/>
      <c r="AM110" s="889"/>
      <c r="AN110" s="889"/>
      <c r="AO110" s="890"/>
      <c r="AP110" s="892">
        <v>28.6</v>
      </c>
      <c r="AQ110" s="893"/>
      <c r="AR110" s="893"/>
      <c r="AS110" s="893"/>
      <c r="AT110" s="894"/>
      <c r="AU110" s="895" t="s">
        <v>69</v>
      </c>
      <c r="AV110" s="896"/>
      <c r="AW110" s="896"/>
      <c r="AX110" s="896"/>
      <c r="AY110" s="896"/>
      <c r="AZ110" s="918" t="s">
        <v>416</v>
      </c>
      <c r="BA110" s="886"/>
      <c r="BB110" s="886"/>
      <c r="BC110" s="886"/>
      <c r="BD110" s="886"/>
      <c r="BE110" s="886"/>
      <c r="BF110" s="886"/>
      <c r="BG110" s="886"/>
      <c r="BH110" s="886"/>
      <c r="BI110" s="886"/>
      <c r="BJ110" s="886"/>
      <c r="BK110" s="886"/>
      <c r="BL110" s="886"/>
      <c r="BM110" s="886"/>
      <c r="BN110" s="886"/>
      <c r="BO110" s="886"/>
      <c r="BP110" s="887"/>
      <c r="BQ110" s="919">
        <v>12307439</v>
      </c>
      <c r="BR110" s="920"/>
      <c r="BS110" s="920"/>
      <c r="BT110" s="920"/>
      <c r="BU110" s="920"/>
      <c r="BV110" s="920">
        <v>11903165</v>
      </c>
      <c r="BW110" s="920"/>
      <c r="BX110" s="920"/>
      <c r="BY110" s="920"/>
      <c r="BZ110" s="920"/>
      <c r="CA110" s="920">
        <v>11672676</v>
      </c>
      <c r="CB110" s="920"/>
      <c r="CC110" s="920"/>
      <c r="CD110" s="920"/>
      <c r="CE110" s="920"/>
      <c r="CF110" s="933">
        <v>276</v>
      </c>
      <c r="CG110" s="934"/>
      <c r="CH110" s="934"/>
      <c r="CI110" s="934"/>
      <c r="CJ110" s="934"/>
      <c r="CK110" s="935" t="s">
        <v>417</v>
      </c>
      <c r="CL110" s="936"/>
      <c r="CM110" s="918" t="s">
        <v>418</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919" t="s">
        <v>122</v>
      </c>
      <c r="DH110" s="920"/>
      <c r="DI110" s="920"/>
      <c r="DJ110" s="920"/>
      <c r="DK110" s="920"/>
      <c r="DL110" s="920" t="s">
        <v>122</v>
      </c>
      <c r="DM110" s="920"/>
      <c r="DN110" s="920"/>
      <c r="DO110" s="920"/>
      <c r="DP110" s="920"/>
      <c r="DQ110" s="920" t="s">
        <v>122</v>
      </c>
      <c r="DR110" s="920"/>
      <c r="DS110" s="920"/>
      <c r="DT110" s="920"/>
      <c r="DU110" s="920"/>
      <c r="DV110" s="921" t="s">
        <v>122</v>
      </c>
      <c r="DW110" s="921"/>
      <c r="DX110" s="921"/>
      <c r="DY110" s="921"/>
      <c r="DZ110" s="922"/>
    </row>
    <row r="111" spans="1:131" s="224" customFormat="1" ht="26.25" customHeight="1" x14ac:dyDescent="0.15">
      <c r="A111" s="923" t="s">
        <v>419</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122</v>
      </c>
      <c r="AB111" s="927"/>
      <c r="AC111" s="927"/>
      <c r="AD111" s="927"/>
      <c r="AE111" s="928"/>
      <c r="AF111" s="929" t="s">
        <v>122</v>
      </c>
      <c r="AG111" s="927"/>
      <c r="AH111" s="927"/>
      <c r="AI111" s="927"/>
      <c r="AJ111" s="928"/>
      <c r="AK111" s="929" t="s">
        <v>122</v>
      </c>
      <c r="AL111" s="927"/>
      <c r="AM111" s="927"/>
      <c r="AN111" s="927"/>
      <c r="AO111" s="928"/>
      <c r="AP111" s="930" t="s">
        <v>122</v>
      </c>
      <c r="AQ111" s="931"/>
      <c r="AR111" s="931"/>
      <c r="AS111" s="931"/>
      <c r="AT111" s="932"/>
      <c r="AU111" s="897"/>
      <c r="AV111" s="898"/>
      <c r="AW111" s="898"/>
      <c r="AX111" s="898"/>
      <c r="AY111" s="898"/>
      <c r="AZ111" s="911" t="s">
        <v>420</v>
      </c>
      <c r="BA111" s="912"/>
      <c r="BB111" s="912"/>
      <c r="BC111" s="912"/>
      <c r="BD111" s="912"/>
      <c r="BE111" s="912"/>
      <c r="BF111" s="912"/>
      <c r="BG111" s="912"/>
      <c r="BH111" s="912"/>
      <c r="BI111" s="912"/>
      <c r="BJ111" s="912"/>
      <c r="BK111" s="912"/>
      <c r="BL111" s="912"/>
      <c r="BM111" s="912"/>
      <c r="BN111" s="912"/>
      <c r="BO111" s="912"/>
      <c r="BP111" s="913"/>
      <c r="BQ111" s="914">
        <v>192824</v>
      </c>
      <c r="BR111" s="915"/>
      <c r="BS111" s="915"/>
      <c r="BT111" s="915"/>
      <c r="BU111" s="915"/>
      <c r="BV111" s="915">
        <v>594321</v>
      </c>
      <c r="BW111" s="915"/>
      <c r="BX111" s="915"/>
      <c r="BY111" s="915"/>
      <c r="BZ111" s="915"/>
      <c r="CA111" s="915" t="s">
        <v>122</v>
      </c>
      <c r="CB111" s="915"/>
      <c r="CC111" s="915"/>
      <c r="CD111" s="915"/>
      <c r="CE111" s="915"/>
      <c r="CF111" s="909" t="s">
        <v>122</v>
      </c>
      <c r="CG111" s="910"/>
      <c r="CH111" s="910"/>
      <c r="CI111" s="910"/>
      <c r="CJ111" s="910"/>
      <c r="CK111" s="937"/>
      <c r="CL111" s="938"/>
      <c r="CM111" s="911" t="s">
        <v>421</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122</v>
      </c>
      <c r="DH111" s="915"/>
      <c r="DI111" s="915"/>
      <c r="DJ111" s="915"/>
      <c r="DK111" s="915"/>
      <c r="DL111" s="915" t="s">
        <v>122</v>
      </c>
      <c r="DM111" s="915"/>
      <c r="DN111" s="915"/>
      <c r="DO111" s="915"/>
      <c r="DP111" s="915"/>
      <c r="DQ111" s="915" t="s">
        <v>122</v>
      </c>
      <c r="DR111" s="915"/>
      <c r="DS111" s="915"/>
      <c r="DT111" s="915"/>
      <c r="DU111" s="915"/>
      <c r="DV111" s="916" t="s">
        <v>122</v>
      </c>
      <c r="DW111" s="916"/>
      <c r="DX111" s="916"/>
      <c r="DY111" s="916"/>
      <c r="DZ111" s="917"/>
    </row>
    <row r="112" spans="1:131" s="224" customFormat="1" ht="26.25" customHeight="1" x14ac:dyDescent="0.15">
      <c r="A112" s="941" t="s">
        <v>422</v>
      </c>
      <c r="B112" s="942"/>
      <c r="C112" s="912" t="s">
        <v>423</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47" t="s">
        <v>122</v>
      </c>
      <c r="AB112" s="948"/>
      <c r="AC112" s="948"/>
      <c r="AD112" s="948"/>
      <c r="AE112" s="949"/>
      <c r="AF112" s="950" t="s">
        <v>122</v>
      </c>
      <c r="AG112" s="948"/>
      <c r="AH112" s="948"/>
      <c r="AI112" s="948"/>
      <c r="AJ112" s="949"/>
      <c r="AK112" s="950" t="s">
        <v>122</v>
      </c>
      <c r="AL112" s="948"/>
      <c r="AM112" s="948"/>
      <c r="AN112" s="948"/>
      <c r="AO112" s="949"/>
      <c r="AP112" s="951" t="s">
        <v>122</v>
      </c>
      <c r="AQ112" s="952"/>
      <c r="AR112" s="952"/>
      <c r="AS112" s="952"/>
      <c r="AT112" s="953"/>
      <c r="AU112" s="897"/>
      <c r="AV112" s="898"/>
      <c r="AW112" s="898"/>
      <c r="AX112" s="898"/>
      <c r="AY112" s="898"/>
      <c r="AZ112" s="911" t="s">
        <v>424</v>
      </c>
      <c r="BA112" s="912"/>
      <c r="BB112" s="912"/>
      <c r="BC112" s="912"/>
      <c r="BD112" s="912"/>
      <c r="BE112" s="912"/>
      <c r="BF112" s="912"/>
      <c r="BG112" s="912"/>
      <c r="BH112" s="912"/>
      <c r="BI112" s="912"/>
      <c r="BJ112" s="912"/>
      <c r="BK112" s="912"/>
      <c r="BL112" s="912"/>
      <c r="BM112" s="912"/>
      <c r="BN112" s="912"/>
      <c r="BO112" s="912"/>
      <c r="BP112" s="913"/>
      <c r="BQ112" s="914">
        <v>2266844</v>
      </c>
      <c r="BR112" s="915"/>
      <c r="BS112" s="915"/>
      <c r="BT112" s="915"/>
      <c r="BU112" s="915"/>
      <c r="BV112" s="915">
        <v>2044846</v>
      </c>
      <c r="BW112" s="915"/>
      <c r="BX112" s="915"/>
      <c r="BY112" s="915"/>
      <c r="BZ112" s="915"/>
      <c r="CA112" s="915">
        <v>2058248</v>
      </c>
      <c r="CB112" s="915"/>
      <c r="CC112" s="915"/>
      <c r="CD112" s="915"/>
      <c r="CE112" s="915"/>
      <c r="CF112" s="909">
        <v>48.7</v>
      </c>
      <c r="CG112" s="910"/>
      <c r="CH112" s="910"/>
      <c r="CI112" s="910"/>
      <c r="CJ112" s="910"/>
      <c r="CK112" s="937"/>
      <c r="CL112" s="938"/>
      <c r="CM112" s="911" t="s">
        <v>425</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122</v>
      </c>
      <c r="DH112" s="915"/>
      <c r="DI112" s="915"/>
      <c r="DJ112" s="915"/>
      <c r="DK112" s="915"/>
      <c r="DL112" s="915" t="s">
        <v>122</v>
      </c>
      <c r="DM112" s="915"/>
      <c r="DN112" s="915"/>
      <c r="DO112" s="915"/>
      <c r="DP112" s="915"/>
      <c r="DQ112" s="915" t="s">
        <v>122</v>
      </c>
      <c r="DR112" s="915"/>
      <c r="DS112" s="915"/>
      <c r="DT112" s="915"/>
      <c r="DU112" s="915"/>
      <c r="DV112" s="916" t="s">
        <v>122</v>
      </c>
      <c r="DW112" s="916"/>
      <c r="DX112" s="916"/>
      <c r="DY112" s="916"/>
      <c r="DZ112" s="917"/>
    </row>
    <row r="113" spans="1:130" s="224" customFormat="1" ht="26.25" customHeight="1" x14ac:dyDescent="0.15">
      <c r="A113" s="943"/>
      <c r="B113" s="944"/>
      <c r="C113" s="912" t="s">
        <v>426</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26">
        <v>215699</v>
      </c>
      <c r="AB113" s="927"/>
      <c r="AC113" s="927"/>
      <c r="AD113" s="927"/>
      <c r="AE113" s="928"/>
      <c r="AF113" s="929">
        <v>180136</v>
      </c>
      <c r="AG113" s="927"/>
      <c r="AH113" s="927"/>
      <c r="AI113" s="927"/>
      <c r="AJ113" s="928"/>
      <c r="AK113" s="929">
        <v>235543</v>
      </c>
      <c r="AL113" s="927"/>
      <c r="AM113" s="927"/>
      <c r="AN113" s="927"/>
      <c r="AO113" s="928"/>
      <c r="AP113" s="930">
        <v>5.6</v>
      </c>
      <c r="AQ113" s="931"/>
      <c r="AR113" s="931"/>
      <c r="AS113" s="931"/>
      <c r="AT113" s="932"/>
      <c r="AU113" s="897"/>
      <c r="AV113" s="898"/>
      <c r="AW113" s="898"/>
      <c r="AX113" s="898"/>
      <c r="AY113" s="898"/>
      <c r="AZ113" s="911" t="s">
        <v>427</v>
      </c>
      <c r="BA113" s="912"/>
      <c r="BB113" s="912"/>
      <c r="BC113" s="912"/>
      <c r="BD113" s="912"/>
      <c r="BE113" s="912"/>
      <c r="BF113" s="912"/>
      <c r="BG113" s="912"/>
      <c r="BH113" s="912"/>
      <c r="BI113" s="912"/>
      <c r="BJ113" s="912"/>
      <c r="BK113" s="912"/>
      <c r="BL113" s="912"/>
      <c r="BM113" s="912"/>
      <c r="BN113" s="912"/>
      <c r="BO113" s="912"/>
      <c r="BP113" s="913"/>
      <c r="BQ113" s="914">
        <v>144868</v>
      </c>
      <c r="BR113" s="915"/>
      <c r="BS113" s="915"/>
      <c r="BT113" s="915"/>
      <c r="BU113" s="915"/>
      <c r="BV113" s="915">
        <v>182743</v>
      </c>
      <c r="BW113" s="915"/>
      <c r="BX113" s="915"/>
      <c r="BY113" s="915"/>
      <c r="BZ113" s="915"/>
      <c r="CA113" s="915">
        <v>259202</v>
      </c>
      <c r="CB113" s="915"/>
      <c r="CC113" s="915"/>
      <c r="CD113" s="915"/>
      <c r="CE113" s="915"/>
      <c r="CF113" s="909">
        <v>6.1</v>
      </c>
      <c r="CG113" s="910"/>
      <c r="CH113" s="910"/>
      <c r="CI113" s="910"/>
      <c r="CJ113" s="910"/>
      <c r="CK113" s="937"/>
      <c r="CL113" s="938"/>
      <c r="CM113" s="911" t="s">
        <v>428</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47" t="s">
        <v>122</v>
      </c>
      <c r="DH113" s="948"/>
      <c r="DI113" s="948"/>
      <c r="DJ113" s="948"/>
      <c r="DK113" s="949"/>
      <c r="DL113" s="950" t="s">
        <v>122</v>
      </c>
      <c r="DM113" s="948"/>
      <c r="DN113" s="948"/>
      <c r="DO113" s="948"/>
      <c r="DP113" s="949"/>
      <c r="DQ113" s="950" t="s">
        <v>122</v>
      </c>
      <c r="DR113" s="948"/>
      <c r="DS113" s="948"/>
      <c r="DT113" s="948"/>
      <c r="DU113" s="949"/>
      <c r="DV113" s="951" t="s">
        <v>122</v>
      </c>
      <c r="DW113" s="952"/>
      <c r="DX113" s="952"/>
      <c r="DY113" s="952"/>
      <c r="DZ113" s="953"/>
    </row>
    <row r="114" spans="1:130" s="224" customFormat="1" ht="26.25" customHeight="1" x14ac:dyDescent="0.15">
      <c r="A114" s="943"/>
      <c r="B114" s="944"/>
      <c r="C114" s="912" t="s">
        <v>429</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47">
        <v>38441</v>
      </c>
      <c r="AB114" s="948"/>
      <c r="AC114" s="948"/>
      <c r="AD114" s="948"/>
      <c r="AE114" s="949"/>
      <c r="AF114" s="950">
        <v>18474</v>
      </c>
      <c r="AG114" s="948"/>
      <c r="AH114" s="948"/>
      <c r="AI114" s="948"/>
      <c r="AJ114" s="949"/>
      <c r="AK114" s="950">
        <v>24623</v>
      </c>
      <c r="AL114" s="948"/>
      <c r="AM114" s="948"/>
      <c r="AN114" s="948"/>
      <c r="AO114" s="949"/>
      <c r="AP114" s="951">
        <v>0.6</v>
      </c>
      <c r="AQ114" s="952"/>
      <c r="AR114" s="952"/>
      <c r="AS114" s="952"/>
      <c r="AT114" s="953"/>
      <c r="AU114" s="897"/>
      <c r="AV114" s="898"/>
      <c r="AW114" s="898"/>
      <c r="AX114" s="898"/>
      <c r="AY114" s="898"/>
      <c r="AZ114" s="911" t="s">
        <v>430</v>
      </c>
      <c r="BA114" s="912"/>
      <c r="BB114" s="912"/>
      <c r="BC114" s="912"/>
      <c r="BD114" s="912"/>
      <c r="BE114" s="912"/>
      <c r="BF114" s="912"/>
      <c r="BG114" s="912"/>
      <c r="BH114" s="912"/>
      <c r="BI114" s="912"/>
      <c r="BJ114" s="912"/>
      <c r="BK114" s="912"/>
      <c r="BL114" s="912"/>
      <c r="BM114" s="912"/>
      <c r="BN114" s="912"/>
      <c r="BO114" s="912"/>
      <c r="BP114" s="913"/>
      <c r="BQ114" s="914">
        <v>722675</v>
      </c>
      <c r="BR114" s="915"/>
      <c r="BS114" s="915"/>
      <c r="BT114" s="915"/>
      <c r="BU114" s="915"/>
      <c r="BV114" s="915">
        <v>684165</v>
      </c>
      <c r="BW114" s="915"/>
      <c r="BX114" s="915"/>
      <c r="BY114" s="915"/>
      <c r="BZ114" s="915"/>
      <c r="CA114" s="915">
        <v>696157</v>
      </c>
      <c r="CB114" s="915"/>
      <c r="CC114" s="915"/>
      <c r="CD114" s="915"/>
      <c r="CE114" s="915"/>
      <c r="CF114" s="909">
        <v>16.5</v>
      </c>
      <c r="CG114" s="910"/>
      <c r="CH114" s="910"/>
      <c r="CI114" s="910"/>
      <c r="CJ114" s="910"/>
      <c r="CK114" s="937"/>
      <c r="CL114" s="938"/>
      <c r="CM114" s="911" t="s">
        <v>431</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47" t="s">
        <v>122</v>
      </c>
      <c r="DH114" s="948"/>
      <c r="DI114" s="948"/>
      <c r="DJ114" s="948"/>
      <c r="DK114" s="949"/>
      <c r="DL114" s="950" t="s">
        <v>122</v>
      </c>
      <c r="DM114" s="948"/>
      <c r="DN114" s="948"/>
      <c r="DO114" s="948"/>
      <c r="DP114" s="949"/>
      <c r="DQ114" s="950" t="s">
        <v>122</v>
      </c>
      <c r="DR114" s="948"/>
      <c r="DS114" s="948"/>
      <c r="DT114" s="948"/>
      <c r="DU114" s="949"/>
      <c r="DV114" s="951" t="s">
        <v>122</v>
      </c>
      <c r="DW114" s="952"/>
      <c r="DX114" s="952"/>
      <c r="DY114" s="952"/>
      <c r="DZ114" s="953"/>
    </row>
    <row r="115" spans="1:130" s="224" customFormat="1" ht="26.25" customHeight="1" x14ac:dyDescent="0.15">
      <c r="A115" s="943"/>
      <c r="B115" s="944"/>
      <c r="C115" s="912" t="s">
        <v>432</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26" t="s">
        <v>122</v>
      </c>
      <c r="AB115" s="927"/>
      <c r="AC115" s="927"/>
      <c r="AD115" s="927"/>
      <c r="AE115" s="928"/>
      <c r="AF115" s="929" t="s">
        <v>122</v>
      </c>
      <c r="AG115" s="927"/>
      <c r="AH115" s="927"/>
      <c r="AI115" s="927"/>
      <c r="AJ115" s="928"/>
      <c r="AK115" s="929" t="s">
        <v>122</v>
      </c>
      <c r="AL115" s="927"/>
      <c r="AM115" s="927"/>
      <c r="AN115" s="927"/>
      <c r="AO115" s="928"/>
      <c r="AP115" s="930" t="s">
        <v>122</v>
      </c>
      <c r="AQ115" s="931"/>
      <c r="AR115" s="931"/>
      <c r="AS115" s="931"/>
      <c r="AT115" s="932"/>
      <c r="AU115" s="897"/>
      <c r="AV115" s="898"/>
      <c r="AW115" s="898"/>
      <c r="AX115" s="898"/>
      <c r="AY115" s="898"/>
      <c r="AZ115" s="911" t="s">
        <v>433</v>
      </c>
      <c r="BA115" s="912"/>
      <c r="BB115" s="912"/>
      <c r="BC115" s="912"/>
      <c r="BD115" s="912"/>
      <c r="BE115" s="912"/>
      <c r="BF115" s="912"/>
      <c r="BG115" s="912"/>
      <c r="BH115" s="912"/>
      <c r="BI115" s="912"/>
      <c r="BJ115" s="912"/>
      <c r="BK115" s="912"/>
      <c r="BL115" s="912"/>
      <c r="BM115" s="912"/>
      <c r="BN115" s="912"/>
      <c r="BO115" s="912"/>
      <c r="BP115" s="913"/>
      <c r="BQ115" s="914" t="s">
        <v>122</v>
      </c>
      <c r="BR115" s="915"/>
      <c r="BS115" s="915"/>
      <c r="BT115" s="915"/>
      <c r="BU115" s="915"/>
      <c r="BV115" s="915" t="s">
        <v>122</v>
      </c>
      <c r="BW115" s="915"/>
      <c r="BX115" s="915"/>
      <c r="BY115" s="915"/>
      <c r="BZ115" s="915"/>
      <c r="CA115" s="915" t="s">
        <v>122</v>
      </c>
      <c r="CB115" s="915"/>
      <c r="CC115" s="915"/>
      <c r="CD115" s="915"/>
      <c r="CE115" s="915"/>
      <c r="CF115" s="909" t="s">
        <v>122</v>
      </c>
      <c r="CG115" s="910"/>
      <c r="CH115" s="910"/>
      <c r="CI115" s="910"/>
      <c r="CJ115" s="910"/>
      <c r="CK115" s="937"/>
      <c r="CL115" s="938"/>
      <c r="CM115" s="911" t="s">
        <v>434</v>
      </c>
      <c r="CN115" s="912"/>
      <c r="CO115" s="912"/>
      <c r="CP115" s="912"/>
      <c r="CQ115" s="912"/>
      <c r="CR115" s="912"/>
      <c r="CS115" s="912"/>
      <c r="CT115" s="912"/>
      <c r="CU115" s="912"/>
      <c r="CV115" s="912"/>
      <c r="CW115" s="912"/>
      <c r="CX115" s="912"/>
      <c r="CY115" s="912"/>
      <c r="CZ115" s="912"/>
      <c r="DA115" s="912"/>
      <c r="DB115" s="912"/>
      <c r="DC115" s="912"/>
      <c r="DD115" s="912"/>
      <c r="DE115" s="912"/>
      <c r="DF115" s="913"/>
      <c r="DG115" s="947" t="s">
        <v>122</v>
      </c>
      <c r="DH115" s="948"/>
      <c r="DI115" s="948"/>
      <c r="DJ115" s="948"/>
      <c r="DK115" s="949"/>
      <c r="DL115" s="950" t="s">
        <v>122</v>
      </c>
      <c r="DM115" s="948"/>
      <c r="DN115" s="948"/>
      <c r="DO115" s="948"/>
      <c r="DP115" s="949"/>
      <c r="DQ115" s="950" t="s">
        <v>122</v>
      </c>
      <c r="DR115" s="948"/>
      <c r="DS115" s="948"/>
      <c r="DT115" s="948"/>
      <c r="DU115" s="949"/>
      <c r="DV115" s="951" t="s">
        <v>122</v>
      </c>
      <c r="DW115" s="952"/>
      <c r="DX115" s="952"/>
      <c r="DY115" s="952"/>
      <c r="DZ115" s="953"/>
    </row>
    <row r="116" spans="1:130" s="224" customFormat="1" ht="26.25" customHeight="1" x14ac:dyDescent="0.15">
      <c r="A116" s="945"/>
      <c r="B116" s="946"/>
      <c r="C116" s="954" t="s">
        <v>435</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947" t="s">
        <v>122</v>
      </c>
      <c r="AB116" s="948"/>
      <c r="AC116" s="948"/>
      <c r="AD116" s="948"/>
      <c r="AE116" s="949"/>
      <c r="AF116" s="950" t="s">
        <v>122</v>
      </c>
      <c r="AG116" s="948"/>
      <c r="AH116" s="948"/>
      <c r="AI116" s="948"/>
      <c r="AJ116" s="949"/>
      <c r="AK116" s="950">
        <v>11</v>
      </c>
      <c r="AL116" s="948"/>
      <c r="AM116" s="948"/>
      <c r="AN116" s="948"/>
      <c r="AO116" s="949"/>
      <c r="AP116" s="951">
        <v>0</v>
      </c>
      <c r="AQ116" s="952"/>
      <c r="AR116" s="952"/>
      <c r="AS116" s="952"/>
      <c r="AT116" s="953"/>
      <c r="AU116" s="897"/>
      <c r="AV116" s="898"/>
      <c r="AW116" s="898"/>
      <c r="AX116" s="898"/>
      <c r="AY116" s="898"/>
      <c r="AZ116" s="956" t="s">
        <v>436</v>
      </c>
      <c r="BA116" s="957"/>
      <c r="BB116" s="957"/>
      <c r="BC116" s="957"/>
      <c r="BD116" s="957"/>
      <c r="BE116" s="957"/>
      <c r="BF116" s="957"/>
      <c r="BG116" s="957"/>
      <c r="BH116" s="957"/>
      <c r="BI116" s="957"/>
      <c r="BJ116" s="957"/>
      <c r="BK116" s="957"/>
      <c r="BL116" s="957"/>
      <c r="BM116" s="957"/>
      <c r="BN116" s="957"/>
      <c r="BO116" s="957"/>
      <c r="BP116" s="958"/>
      <c r="BQ116" s="914" t="s">
        <v>122</v>
      </c>
      <c r="BR116" s="915"/>
      <c r="BS116" s="915"/>
      <c r="BT116" s="915"/>
      <c r="BU116" s="915"/>
      <c r="BV116" s="915" t="s">
        <v>122</v>
      </c>
      <c r="BW116" s="915"/>
      <c r="BX116" s="915"/>
      <c r="BY116" s="915"/>
      <c r="BZ116" s="915"/>
      <c r="CA116" s="915" t="s">
        <v>122</v>
      </c>
      <c r="CB116" s="915"/>
      <c r="CC116" s="915"/>
      <c r="CD116" s="915"/>
      <c r="CE116" s="915"/>
      <c r="CF116" s="909" t="s">
        <v>122</v>
      </c>
      <c r="CG116" s="910"/>
      <c r="CH116" s="910"/>
      <c r="CI116" s="910"/>
      <c r="CJ116" s="910"/>
      <c r="CK116" s="937"/>
      <c r="CL116" s="938"/>
      <c r="CM116" s="911" t="s">
        <v>437</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47" t="s">
        <v>122</v>
      </c>
      <c r="DH116" s="948"/>
      <c r="DI116" s="948"/>
      <c r="DJ116" s="948"/>
      <c r="DK116" s="949"/>
      <c r="DL116" s="950" t="s">
        <v>122</v>
      </c>
      <c r="DM116" s="948"/>
      <c r="DN116" s="948"/>
      <c r="DO116" s="948"/>
      <c r="DP116" s="949"/>
      <c r="DQ116" s="950" t="s">
        <v>122</v>
      </c>
      <c r="DR116" s="948"/>
      <c r="DS116" s="948"/>
      <c r="DT116" s="948"/>
      <c r="DU116" s="949"/>
      <c r="DV116" s="951" t="s">
        <v>122</v>
      </c>
      <c r="DW116" s="952"/>
      <c r="DX116" s="952"/>
      <c r="DY116" s="952"/>
      <c r="DZ116" s="953"/>
    </row>
    <row r="117" spans="1:130" s="224" customFormat="1" ht="26.25" customHeight="1" x14ac:dyDescent="0.15">
      <c r="A117" s="901" t="s">
        <v>177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66" t="s">
        <v>438</v>
      </c>
      <c r="Z117" s="883"/>
      <c r="AA117" s="967">
        <v>1180980</v>
      </c>
      <c r="AB117" s="968"/>
      <c r="AC117" s="968"/>
      <c r="AD117" s="968"/>
      <c r="AE117" s="969"/>
      <c r="AF117" s="970">
        <v>1097731</v>
      </c>
      <c r="AG117" s="968"/>
      <c r="AH117" s="968"/>
      <c r="AI117" s="968"/>
      <c r="AJ117" s="969"/>
      <c r="AK117" s="970">
        <v>1471184</v>
      </c>
      <c r="AL117" s="968"/>
      <c r="AM117" s="968"/>
      <c r="AN117" s="968"/>
      <c r="AO117" s="969"/>
      <c r="AP117" s="971"/>
      <c r="AQ117" s="972"/>
      <c r="AR117" s="972"/>
      <c r="AS117" s="972"/>
      <c r="AT117" s="973"/>
      <c r="AU117" s="897"/>
      <c r="AV117" s="898"/>
      <c r="AW117" s="898"/>
      <c r="AX117" s="898"/>
      <c r="AY117" s="898"/>
      <c r="AZ117" s="963" t="s">
        <v>439</v>
      </c>
      <c r="BA117" s="964"/>
      <c r="BB117" s="964"/>
      <c r="BC117" s="964"/>
      <c r="BD117" s="964"/>
      <c r="BE117" s="964"/>
      <c r="BF117" s="964"/>
      <c r="BG117" s="964"/>
      <c r="BH117" s="964"/>
      <c r="BI117" s="964"/>
      <c r="BJ117" s="964"/>
      <c r="BK117" s="964"/>
      <c r="BL117" s="964"/>
      <c r="BM117" s="964"/>
      <c r="BN117" s="964"/>
      <c r="BO117" s="964"/>
      <c r="BP117" s="965"/>
      <c r="BQ117" s="914" t="s">
        <v>122</v>
      </c>
      <c r="BR117" s="915"/>
      <c r="BS117" s="915"/>
      <c r="BT117" s="915"/>
      <c r="BU117" s="915"/>
      <c r="BV117" s="915" t="s">
        <v>122</v>
      </c>
      <c r="BW117" s="915"/>
      <c r="BX117" s="915"/>
      <c r="BY117" s="915"/>
      <c r="BZ117" s="915"/>
      <c r="CA117" s="915" t="s">
        <v>122</v>
      </c>
      <c r="CB117" s="915"/>
      <c r="CC117" s="915"/>
      <c r="CD117" s="915"/>
      <c r="CE117" s="915"/>
      <c r="CF117" s="909" t="s">
        <v>122</v>
      </c>
      <c r="CG117" s="910"/>
      <c r="CH117" s="910"/>
      <c r="CI117" s="910"/>
      <c r="CJ117" s="910"/>
      <c r="CK117" s="937"/>
      <c r="CL117" s="938"/>
      <c r="CM117" s="911" t="s">
        <v>440</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47" t="s">
        <v>122</v>
      </c>
      <c r="DH117" s="948"/>
      <c r="DI117" s="948"/>
      <c r="DJ117" s="948"/>
      <c r="DK117" s="949"/>
      <c r="DL117" s="950" t="s">
        <v>122</v>
      </c>
      <c r="DM117" s="948"/>
      <c r="DN117" s="948"/>
      <c r="DO117" s="948"/>
      <c r="DP117" s="949"/>
      <c r="DQ117" s="950" t="s">
        <v>122</v>
      </c>
      <c r="DR117" s="948"/>
      <c r="DS117" s="948"/>
      <c r="DT117" s="948"/>
      <c r="DU117" s="949"/>
      <c r="DV117" s="951" t="s">
        <v>122</v>
      </c>
      <c r="DW117" s="952"/>
      <c r="DX117" s="952"/>
      <c r="DY117" s="952"/>
      <c r="DZ117" s="953"/>
    </row>
    <row r="118" spans="1:130" s="224" customFormat="1" ht="26.25" customHeight="1" x14ac:dyDescent="0.15">
      <c r="A118" s="901" t="s">
        <v>414</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411</v>
      </c>
      <c r="AB118" s="882"/>
      <c r="AC118" s="882"/>
      <c r="AD118" s="882"/>
      <c r="AE118" s="883"/>
      <c r="AF118" s="881" t="s">
        <v>412</v>
      </c>
      <c r="AG118" s="882"/>
      <c r="AH118" s="882"/>
      <c r="AI118" s="882"/>
      <c r="AJ118" s="883"/>
      <c r="AK118" s="881" t="s">
        <v>294</v>
      </c>
      <c r="AL118" s="882"/>
      <c r="AM118" s="882"/>
      <c r="AN118" s="882"/>
      <c r="AO118" s="883"/>
      <c r="AP118" s="959" t="s">
        <v>413</v>
      </c>
      <c r="AQ118" s="960"/>
      <c r="AR118" s="960"/>
      <c r="AS118" s="960"/>
      <c r="AT118" s="961"/>
      <c r="AU118" s="897"/>
      <c r="AV118" s="898"/>
      <c r="AW118" s="898"/>
      <c r="AX118" s="898"/>
      <c r="AY118" s="898"/>
      <c r="AZ118" s="962" t="s">
        <v>441</v>
      </c>
      <c r="BA118" s="954"/>
      <c r="BB118" s="954"/>
      <c r="BC118" s="954"/>
      <c r="BD118" s="954"/>
      <c r="BE118" s="954"/>
      <c r="BF118" s="954"/>
      <c r="BG118" s="954"/>
      <c r="BH118" s="954"/>
      <c r="BI118" s="954"/>
      <c r="BJ118" s="954"/>
      <c r="BK118" s="954"/>
      <c r="BL118" s="954"/>
      <c r="BM118" s="954"/>
      <c r="BN118" s="954"/>
      <c r="BO118" s="954"/>
      <c r="BP118" s="955"/>
      <c r="BQ118" s="988" t="s">
        <v>122</v>
      </c>
      <c r="BR118" s="989"/>
      <c r="BS118" s="989"/>
      <c r="BT118" s="989"/>
      <c r="BU118" s="989"/>
      <c r="BV118" s="989" t="s">
        <v>122</v>
      </c>
      <c r="BW118" s="989"/>
      <c r="BX118" s="989"/>
      <c r="BY118" s="989"/>
      <c r="BZ118" s="989"/>
      <c r="CA118" s="989" t="s">
        <v>122</v>
      </c>
      <c r="CB118" s="989"/>
      <c r="CC118" s="989"/>
      <c r="CD118" s="989"/>
      <c r="CE118" s="989"/>
      <c r="CF118" s="909" t="s">
        <v>122</v>
      </c>
      <c r="CG118" s="910"/>
      <c r="CH118" s="910"/>
      <c r="CI118" s="910"/>
      <c r="CJ118" s="910"/>
      <c r="CK118" s="937"/>
      <c r="CL118" s="938"/>
      <c r="CM118" s="911" t="s">
        <v>442</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47" t="s">
        <v>122</v>
      </c>
      <c r="DH118" s="948"/>
      <c r="DI118" s="948"/>
      <c r="DJ118" s="948"/>
      <c r="DK118" s="949"/>
      <c r="DL118" s="950" t="s">
        <v>122</v>
      </c>
      <c r="DM118" s="948"/>
      <c r="DN118" s="948"/>
      <c r="DO118" s="948"/>
      <c r="DP118" s="949"/>
      <c r="DQ118" s="950" t="s">
        <v>122</v>
      </c>
      <c r="DR118" s="948"/>
      <c r="DS118" s="948"/>
      <c r="DT118" s="948"/>
      <c r="DU118" s="949"/>
      <c r="DV118" s="951" t="s">
        <v>122</v>
      </c>
      <c r="DW118" s="952"/>
      <c r="DX118" s="952"/>
      <c r="DY118" s="952"/>
      <c r="DZ118" s="953"/>
    </row>
    <row r="119" spans="1:130" s="224" customFormat="1" ht="26.25" customHeight="1" x14ac:dyDescent="0.15">
      <c r="A119" s="1045" t="s">
        <v>417</v>
      </c>
      <c r="B119" s="936"/>
      <c r="C119" s="918" t="s">
        <v>418</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899"/>
      <c r="AV119" s="900"/>
      <c r="AW119" s="900"/>
      <c r="AX119" s="900"/>
      <c r="AY119" s="900"/>
      <c r="AZ119" s="247" t="s">
        <v>177</v>
      </c>
      <c r="BA119" s="247"/>
      <c r="BB119" s="247"/>
      <c r="BC119" s="247"/>
      <c r="BD119" s="247"/>
      <c r="BE119" s="247"/>
      <c r="BF119" s="247"/>
      <c r="BG119" s="247"/>
      <c r="BH119" s="247"/>
      <c r="BI119" s="247"/>
      <c r="BJ119" s="247"/>
      <c r="BK119" s="247"/>
      <c r="BL119" s="247"/>
      <c r="BM119" s="247"/>
      <c r="BN119" s="247"/>
      <c r="BO119" s="966" t="s">
        <v>443</v>
      </c>
      <c r="BP119" s="994"/>
      <c r="BQ119" s="988">
        <v>15634650</v>
      </c>
      <c r="BR119" s="989"/>
      <c r="BS119" s="989"/>
      <c r="BT119" s="989"/>
      <c r="BU119" s="989"/>
      <c r="BV119" s="989">
        <v>15409240</v>
      </c>
      <c r="BW119" s="989"/>
      <c r="BX119" s="989"/>
      <c r="BY119" s="989"/>
      <c r="BZ119" s="989"/>
      <c r="CA119" s="989">
        <v>14686283</v>
      </c>
      <c r="CB119" s="989"/>
      <c r="CC119" s="989"/>
      <c r="CD119" s="989"/>
      <c r="CE119" s="989"/>
      <c r="CF119" s="990"/>
      <c r="CG119" s="991"/>
      <c r="CH119" s="991"/>
      <c r="CI119" s="991"/>
      <c r="CJ119" s="992"/>
      <c r="CK119" s="939"/>
      <c r="CL119" s="940"/>
      <c r="CM119" s="962" t="s">
        <v>444</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993">
        <v>192824</v>
      </c>
      <c r="DH119" s="975"/>
      <c r="DI119" s="975"/>
      <c r="DJ119" s="975"/>
      <c r="DK119" s="976"/>
      <c r="DL119" s="974">
        <v>594321</v>
      </c>
      <c r="DM119" s="975"/>
      <c r="DN119" s="975"/>
      <c r="DO119" s="975"/>
      <c r="DP119" s="976"/>
      <c r="DQ119" s="974" t="s">
        <v>122</v>
      </c>
      <c r="DR119" s="975"/>
      <c r="DS119" s="975"/>
      <c r="DT119" s="975"/>
      <c r="DU119" s="976"/>
      <c r="DV119" s="977" t="s">
        <v>122</v>
      </c>
      <c r="DW119" s="978"/>
      <c r="DX119" s="978"/>
      <c r="DY119" s="978"/>
      <c r="DZ119" s="979"/>
    </row>
    <row r="120" spans="1:130" s="224" customFormat="1" ht="26.25" customHeight="1" x14ac:dyDescent="0.15">
      <c r="A120" s="1046"/>
      <c r="B120" s="938"/>
      <c r="C120" s="911" t="s">
        <v>421</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47" t="s">
        <v>122</v>
      </c>
      <c r="AB120" s="948"/>
      <c r="AC120" s="948"/>
      <c r="AD120" s="948"/>
      <c r="AE120" s="949"/>
      <c r="AF120" s="950" t="s">
        <v>122</v>
      </c>
      <c r="AG120" s="948"/>
      <c r="AH120" s="948"/>
      <c r="AI120" s="948"/>
      <c r="AJ120" s="949"/>
      <c r="AK120" s="950" t="s">
        <v>122</v>
      </c>
      <c r="AL120" s="948"/>
      <c r="AM120" s="948"/>
      <c r="AN120" s="948"/>
      <c r="AO120" s="949"/>
      <c r="AP120" s="951" t="s">
        <v>122</v>
      </c>
      <c r="AQ120" s="952"/>
      <c r="AR120" s="952"/>
      <c r="AS120" s="952"/>
      <c r="AT120" s="953"/>
      <c r="AU120" s="980" t="s">
        <v>445</v>
      </c>
      <c r="AV120" s="981"/>
      <c r="AW120" s="981"/>
      <c r="AX120" s="981"/>
      <c r="AY120" s="982"/>
      <c r="AZ120" s="918" t="s">
        <v>446</v>
      </c>
      <c r="BA120" s="886"/>
      <c r="BB120" s="886"/>
      <c r="BC120" s="886"/>
      <c r="BD120" s="886"/>
      <c r="BE120" s="886"/>
      <c r="BF120" s="886"/>
      <c r="BG120" s="886"/>
      <c r="BH120" s="886"/>
      <c r="BI120" s="886"/>
      <c r="BJ120" s="886"/>
      <c r="BK120" s="886"/>
      <c r="BL120" s="886"/>
      <c r="BM120" s="886"/>
      <c r="BN120" s="886"/>
      <c r="BO120" s="886"/>
      <c r="BP120" s="887"/>
      <c r="BQ120" s="919">
        <v>1231631</v>
      </c>
      <c r="BR120" s="920"/>
      <c r="BS120" s="920"/>
      <c r="BT120" s="920"/>
      <c r="BU120" s="920"/>
      <c r="BV120" s="920">
        <v>1592922</v>
      </c>
      <c r="BW120" s="920"/>
      <c r="BX120" s="920"/>
      <c r="BY120" s="920"/>
      <c r="BZ120" s="920"/>
      <c r="CA120" s="920">
        <v>1530373</v>
      </c>
      <c r="CB120" s="920"/>
      <c r="CC120" s="920"/>
      <c r="CD120" s="920"/>
      <c r="CE120" s="920"/>
      <c r="CF120" s="933">
        <v>36.200000000000003</v>
      </c>
      <c r="CG120" s="934"/>
      <c r="CH120" s="934"/>
      <c r="CI120" s="934"/>
      <c r="CJ120" s="934"/>
      <c r="CK120" s="995" t="s">
        <v>447</v>
      </c>
      <c r="CL120" s="996"/>
      <c r="CM120" s="996"/>
      <c r="CN120" s="996"/>
      <c r="CO120" s="997"/>
      <c r="CP120" s="1003" t="s">
        <v>395</v>
      </c>
      <c r="CQ120" s="1004"/>
      <c r="CR120" s="1004"/>
      <c r="CS120" s="1004"/>
      <c r="CT120" s="1004"/>
      <c r="CU120" s="1004"/>
      <c r="CV120" s="1004"/>
      <c r="CW120" s="1004"/>
      <c r="CX120" s="1004"/>
      <c r="CY120" s="1004"/>
      <c r="CZ120" s="1004"/>
      <c r="DA120" s="1004"/>
      <c r="DB120" s="1004"/>
      <c r="DC120" s="1004"/>
      <c r="DD120" s="1004"/>
      <c r="DE120" s="1004"/>
      <c r="DF120" s="1005"/>
      <c r="DG120" s="919">
        <v>2016844</v>
      </c>
      <c r="DH120" s="920"/>
      <c r="DI120" s="920"/>
      <c r="DJ120" s="920"/>
      <c r="DK120" s="920"/>
      <c r="DL120" s="920">
        <v>1844846</v>
      </c>
      <c r="DM120" s="920"/>
      <c r="DN120" s="920"/>
      <c r="DO120" s="920"/>
      <c r="DP120" s="920"/>
      <c r="DQ120" s="920">
        <v>1908248</v>
      </c>
      <c r="DR120" s="920"/>
      <c r="DS120" s="920"/>
      <c r="DT120" s="920"/>
      <c r="DU120" s="920"/>
      <c r="DV120" s="921">
        <v>45.1</v>
      </c>
      <c r="DW120" s="921"/>
      <c r="DX120" s="921"/>
      <c r="DY120" s="921"/>
      <c r="DZ120" s="922"/>
    </row>
    <row r="121" spans="1:130" s="224" customFormat="1" ht="26.25" customHeight="1" x14ac:dyDescent="0.15">
      <c r="A121" s="1046"/>
      <c r="B121" s="938"/>
      <c r="C121" s="963" t="s">
        <v>448</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7" t="s">
        <v>122</v>
      </c>
      <c r="AB121" s="948"/>
      <c r="AC121" s="948"/>
      <c r="AD121" s="948"/>
      <c r="AE121" s="949"/>
      <c r="AF121" s="950" t="s">
        <v>122</v>
      </c>
      <c r="AG121" s="948"/>
      <c r="AH121" s="948"/>
      <c r="AI121" s="948"/>
      <c r="AJ121" s="949"/>
      <c r="AK121" s="950" t="s">
        <v>122</v>
      </c>
      <c r="AL121" s="948"/>
      <c r="AM121" s="948"/>
      <c r="AN121" s="948"/>
      <c r="AO121" s="949"/>
      <c r="AP121" s="951" t="s">
        <v>122</v>
      </c>
      <c r="AQ121" s="952"/>
      <c r="AR121" s="952"/>
      <c r="AS121" s="952"/>
      <c r="AT121" s="953"/>
      <c r="AU121" s="983"/>
      <c r="AV121" s="984"/>
      <c r="AW121" s="984"/>
      <c r="AX121" s="984"/>
      <c r="AY121" s="985"/>
      <c r="AZ121" s="911" t="s">
        <v>449</v>
      </c>
      <c r="BA121" s="912"/>
      <c r="BB121" s="912"/>
      <c r="BC121" s="912"/>
      <c r="BD121" s="912"/>
      <c r="BE121" s="912"/>
      <c r="BF121" s="912"/>
      <c r="BG121" s="912"/>
      <c r="BH121" s="912"/>
      <c r="BI121" s="912"/>
      <c r="BJ121" s="912"/>
      <c r="BK121" s="912"/>
      <c r="BL121" s="912"/>
      <c r="BM121" s="912"/>
      <c r="BN121" s="912"/>
      <c r="BO121" s="912"/>
      <c r="BP121" s="913"/>
      <c r="BQ121" s="914" t="s">
        <v>122</v>
      </c>
      <c r="BR121" s="915"/>
      <c r="BS121" s="915"/>
      <c r="BT121" s="915"/>
      <c r="BU121" s="915"/>
      <c r="BV121" s="915" t="s">
        <v>122</v>
      </c>
      <c r="BW121" s="915"/>
      <c r="BX121" s="915"/>
      <c r="BY121" s="915"/>
      <c r="BZ121" s="915"/>
      <c r="CA121" s="915" t="s">
        <v>122</v>
      </c>
      <c r="CB121" s="915"/>
      <c r="CC121" s="915"/>
      <c r="CD121" s="915"/>
      <c r="CE121" s="915"/>
      <c r="CF121" s="909" t="s">
        <v>122</v>
      </c>
      <c r="CG121" s="910"/>
      <c r="CH121" s="910"/>
      <c r="CI121" s="910"/>
      <c r="CJ121" s="910"/>
      <c r="CK121" s="998"/>
      <c r="CL121" s="999"/>
      <c r="CM121" s="999"/>
      <c r="CN121" s="999"/>
      <c r="CO121" s="1000"/>
      <c r="CP121" s="1008" t="s">
        <v>393</v>
      </c>
      <c r="CQ121" s="1009"/>
      <c r="CR121" s="1009"/>
      <c r="CS121" s="1009"/>
      <c r="CT121" s="1009"/>
      <c r="CU121" s="1009"/>
      <c r="CV121" s="1009"/>
      <c r="CW121" s="1009"/>
      <c r="CX121" s="1009"/>
      <c r="CY121" s="1009"/>
      <c r="CZ121" s="1009"/>
      <c r="DA121" s="1009"/>
      <c r="DB121" s="1009"/>
      <c r="DC121" s="1009"/>
      <c r="DD121" s="1009"/>
      <c r="DE121" s="1009"/>
      <c r="DF121" s="1010"/>
      <c r="DG121" s="914">
        <v>250000</v>
      </c>
      <c r="DH121" s="915"/>
      <c r="DI121" s="915"/>
      <c r="DJ121" s="915"/>
      <c r="DK121" s="915"/>
      <c r="DL121" s="915">
        <v>200000</v>
      </c>
      <c r="DM121" s="915"/>
      <c r="DN121" s="915"/>
      <c r="DO121" s="915"/>
      <c r="DP121" s="915"/>
      <c r="DQ121" s="915">
        <v>150000</v>
      </c>
      <c r="DR121" s="915"/>
      <c r="DS121" s="915"/>
      <c r="DT121" s="915"/>
      <c r="DU121" s="915"/>
      <c r="DV121" s="916">
        <v>3.5</v>
      </c>
      <c r="DW121" s="916"/>
      <c r="DX121" s="916"/>
      <c r="DY121" s="916"/>
      <c r="DZ121" s="917"/>
    </row>
    <row r="122" spans="1:130" s="224" customFormat="1" ht="26.25" customHeight="1" x14ac:dyDescent="0.15">
      <c r="A122" s="1046"/>
      <c r="B122" s="938"/>
      <c r="C122" s="911" t="s">
        <v>431</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47" t="s">
        <v>122</v>
      </c>
      <c r="AB122" s="948"/>
      <c r="AC122" s="948"/>
      <c r="AD122" s="948"/>
      <c r="AE122" s="949"/>
      <c r="AF122" s="950" t="s">
        <v>122</v>
      </c>
      <c r="AG122" s="948"/>
      <c r="AH122" s="948"/>
      <c r="AI122" s="948"/>
      <c r="AJ122" s="949"/>
      <c r="AK122" s="950" t="s">
        <v>122</v>
      </c>
      <c r="AL122" s="948"/>
      <c r="AM122" s="948"/>
      <c r="AN122" s="948"/>
      <c r="AO122" s="949"/>
      <c r="AP122" s="951" t="s">
        <v>122</v>
      </c>
      <c r="AQ122" s="952"/>
      <c r="AR122" s="952"/>
      <c r="AS122" s="952"/>
      <c r="AT122" s="953"/>
      <c r="AU122" s="983"/>
      <c r="AV122" s="984"/>
      <c r="AW122" s="984"/>
      <c r="AX122" s="984"/>
      <c r="AY122" s="985"/>
      <c r="AZ122" s="962" t="s">
        <v>450</v>
      </c>
      <c r="BA122" s="954"/>
      <c r="BB122" s="954"/>
      <c r="BC122" s="954"/>
      <c r="BD122" s="954"/>
      <c r="BE122" s="954"/>
      <c r="BF122" s="954"/>
      <c r="BG122" s="954"/>
      <c r="BH122" s="954"/>
      <c r="BI122" s="954"/>
      <c r="BJ122" s="954"/>
      <c r="BK122" s="954"/>
      <c r="BL122" s="954"/>
      <c r="BM122" s="954"/>
      <c r="BN122" s="954"/>
      <c r="BO122" s="954"/>
      <c r="BP122" s="955"/>
      <c r="BQ122" s="988">
        <v>7401093</v>
      </c>
      <c r="BR122" s="989"/>
      <c r="BS122" s="989"/>
      <c r="BT122" s="989"/>
      <c r="BU122" s="989"/>
      <c r="BV122" s="989">
        <v>7157096</v>
      </c>
      <c r="BW122" s="989"/>
      <c r="BX122" s="989"/>
      <c r="BY122" s="989"/>
      <c r="BZ122" s="989"/>
      <c r="CA122" s="989">
        <v>7200927</v>
      </c>
      <c r="CB122" s="989"/>
      <c r="CC122" s="989"/>
      <c r="CD122" s="989"/>
      <c r="CE122" s="989"/>
      <c r="CF122" s="1006">
        <v>170.3</v>
      </c>
      <c r="CG122" s="1007"/>
      <c r="CH122" s="1007"/>
      <c r="CI122" s="1007"/>
      <c r="CJ122" s="1007"/>
      <c r="CK122" s="998"/>
      <c r="CL122" s="999"/>
      <c r="CM122" s="999"/>
      <c r="CN122" s="999"/>
      <c r="CO122" s="1000"/>
      <c r="CP122" s="1008"/>
      <c r="CQ122" s="1009"/>
      <c r="CR122" s="1009"/>
      <c r="CS122" s="1009"/>
      <c r="CT122" s="1009"/>
      <c r="CU122" s="1009"/>
      <c r="CV122" s="1009"/>
      <c r="CW122" s="1009"/>
      <c r="CX122" s="1009"/>
      <c r="CY122" s="1009"/>
      <c r="CZ122" s="1009"/>
      <c r="DA122" s="1009"/>
      <c r="DB122" s="1009"/>
      <c r="DC122" s="1009"/>
      <c r="DD122" s="1009"/>
      <c r="DE122" s="1009"/>
      <c r="DF122" s="1010"/>
      <c r="DG122" s="914"/>
      <c r="DH122" s="915"/>
      <c r="DI122" s="915"/>
      <c r="DJ122" s="915"/>
      <c r="DK122" s="915"/>
      <c r="DL122" s="915"/>
      <c r="DM122" s="915"/>
      <c r="DN122" s="915"/>
      <c r="DO122" s="915"/>
      <c r="DP122" s="915"/>
      <c r="DQ122" s="915"/>
      <c r="DR122" s="915"/>
      <c r="DS122" s="915"/>
      <c r="DT122" s="915"/>
      <c r="DU122" s="915"/>
      <c r="DV122" s="916"/>
      <c r="DW122" s="916"/>
      <c r="DX122" s="916"/>
      <c r="DY122" s="916"/>
      <c r="DZ122" s="917"/>
    </row>
    <row r="123" spans="1:130" s="224" customFormat="1" ht="26.25" customHeight="1" x14ac:dyDescent="0.15">
      <c r="A123" s="1046"/>
      <c r="B123" s="938"/>
      <c r="C123" s="911" t="s">
        <v>437</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47" t="s">
        <v>122</v>
      </c>
      <c r="AB123" s="948"/>
      <c r="AC123" s="948"/>
      <c r="AD123" s="948"/>
      <c r="AE123" s="949"/>
      <c r="AF123" s="950" t="s">
        <v>122</v>
      </c>
      <c r="AG123" s="948"/>
      <c r="AH123" s="948"/>
      <c r="AI123" s="948"/>
      <c r="AJ123" s="949"/>
      <c r="AK123" s="950" t="s">
        <v>122</v>
      </c>
      <c r="AL123" s="948"/>
      <c r="AM123" s="948"/>
      <c r="AN123" s="948"/>
      <c r="AO123" s="949"/>
      <c r="AP123" s="951" t="s">
        <v>122</v>
      </c>
      <c r="AQ123" s="952"/>
      <c r="AR123" s="952"/>
      <c r="AS123" s="952"/>
      <c r="AT123" s="953"/>
      <c r="AU123" s="986"/>
      <c r="AV123" s="987"/>
      <c r="AW123" s="987"/>
      <c r="AX123" s="987"/>
      <c r="AY123" s="987"/>
      <c r="AZ123" s="247" t="s">
        <v>177</v>
      </c>
      <c r="BA123" s="247"/>
      <c r="BB123" s="247"/>
      <c r="BC123" s="247"/>
      <c r="BD123" s="247"/>
      <c r="BE123" s="247"/>
      <c r="BF123" s="247"/>
      <c r="BG123" s="247"/>
      <c r="BH123" s="247"/>
      <c r="BI123" s="247"/>
      <c r="BJ123" s="247"/>
      <c r="BK123" s="247"/>
      <c r="BL123" s="247"/>
      <c r="BM123" s="247"/>
      <c r="BN123" s="247"/>
      <c r="BO123" s="966" t="s">
        <v>451</v>
      </c>
      <c r="BP123" s="994"/>
      <c r="BQ123" s="1052">
        <v>8632724</v>
      </c>
      <c r="BR123" s="1053"/>
      <c r="BS123" s="1053"/>
      <c r="BT123" s="1053"/>
      <c r="BU123" s="1053"/>
      <c r="BV123" s="1053">
        <v>8750018</v>
      </c>
      <c r="BW123" s="1053"/>
      <c r="BX123" s="1053"/>
      <c r="BY123" s="1053"/>
      <c r="BZ123" s="1053"/>
      <c r="CA123" s="1053">
        <v>8731300</v>
      </c>
      <c r="CB123" s="1053"/>
      <c r="CC123" s="1053"/>
      <c r="CD123" s="1053"/>
      <c r="CE123" s="1053"/>
      <c r="CF123" s="990"/>
      <c r="CG123" s="991"/>
      <c r="CH123" s="991"/>
      <c r="CI123" s="991"/>
      <c r="CJ123" s="992"/>
      <c r="CK123" s="998"/>
      <c r="CL123" s="999"/>
      <c r="CM123" s="999"/>
      <c r="CN123" s="999"/>
      <c r="CO123" s="1000"/>
      <c r="CP123" s="1008"/>
      <c r="CQ123" s="1009"/>
      <c r="CR123" s="1009"/>
      <c r="CS123" s="1009"/>
      <c r="CT123" s="1009"/>
      <c r="CU123" s="1009"/>
      <c r="CV123" s="1009"/>
      <c r="CW123" s="1009"/>
      <c r="CX123" s="1009"/>
      <c r="CY123" s="1009"/>
      <c r="CZ123" s="1009"/>
      <c r="DA123" s="1009"/>
      <c r="DB123" s="1009"/>
      <c r="DC123" s="1009"/>
      <c r="DD123" s="1009"/>
      <c r="DE123" s="1009"/>
      <c r="DF123" s="1010"/>
      <c r="DG123" s="947"/>
      <c r="DH123" s="948"/>
      <c r="DI123" s="948"/>
      <c r="DJ123" s="948"/>
      <c r="DK123" s="949"/>
      <c r="DL123" s="950"/>
      <c r="DM123" s="948"/>
      <c r="DN123" s="948"/>
      <c r="DO123" s="948"/>
      <c r="DP123" s="949"/>
      <c r="DQ123" s="950"/>
      <c r="DR123" s="948"/>
      <c r="DS123" s="948"/>
      <c r="DT123" s="948"/>
      <c r="DU123" s="949"/>
      <c r="DV123" s="951"/>
      <c r="DW123" s="952"/>
      <c r="DX123" s="952"/>
      <c r="DY123" s="952"/>
      <c r="DZ123" s="953"/>
    </row>
    <row r="124" spans="1:130" s="224" customFormat="1" ht="26.25" customHeight="1" thickBot="1" x14ac:dyDescent="0.2">
      <c r="A124" s="1046"/>
      <c r="B124" s="938"/>
      <c r="C124" s="911" t="s">
        <v>440</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47" t="s">
        <v>122</v>
      </c>
      <c r="AB124" s="948"/>
      <c r="AC124" s="948"/>
      <c r="AD124" s="948"/>
      <c r="AE124" s="949"/>
      <c r="AF124" s="950" t="s">
        <v>122</v>
      </c>
      <c r="AG124" s="948"/>
      <c r="AH124" s="948"/>
      <c r="AI124" s="948"/>
      <c r="AJ124" s="949"/>
      <c r="AK124" s="950" t="s">
        <v>122</v>
      </c>
      <c r="AL124" s="948"/>
      <c r="AM124" s="948"/>
      <c r="AN124" s="948"/>
      <c r="AO124" s="949"/>
      <c r="AP124" s="951" t="s">
        <v>122</v>
      </c>
      <c r="AQ124" s="952"/>
      <c r="AR124" s="952"/>
      <c r="AS124" s="952"/>
      <c r="AT124" s="953"/>
      <c r="AU124" s="1048" t="s">
        <v>452</v>
      </c>
      <c r="AV124" s="1049"/>
      <c r="AW124" s="1049"/>
      <c r="AX124" s="1049"/>
      <c r="AY124" s="1049"/>
      <c r="AZ124" s="1049"/>
      <c r="BA124" s="1049"/>
      <c r="BB124" s="1049"/>
      <c r="BC124" s="1049"/>
      <c r="BD124" s="1049"/>
      <c r="BE124" s="1049"/>
      <c r="BF124" s="1049"/>
      <c r="BG124" s="1049"/>
      <c r="BH124" s="1049"/>
      <c r="BI124" s="1049"/>
      <c r="BJ124" s="1049"/>
      <c r="BK124" s="1049"/>
      <c r="BL124" s="1049"/>
      <c r="BM124" s="1049"/>
      <c r="BN124" s="1049"/>
      <c r="BO124" s="1049"/>
      <c r="BP124" s="1050"/>
      <c r="BQ124" s="1051">
        <v>164.9</v>
      </c>
      <c r="BR124" s="1016"/>
      <c r="BS124" s="1016"/>
      <c r="BT124" s="1016"/>
      <c r="BU124" s="1016"/>
      <c r="BV124" s="1016">
        <v>161.80000000000001</v>
      </c>
      <c r="BW124" s="1016"/>
      <c r="BX124" s="1016"/>
      <c r="BY124" s="1016"/>
      <c r="BZ124" s="1016"/>
      <c r="CA124" s="1016">
        <v>140.80000000000001</v>
      </c>
      <c r="CB124" s="1016"/>
      <c r="CC124" s="1016"/>
      <c r="CD124" s="1016"/>
      <c r="CE124" s="1016"/>
      <c r="CF124" s="1017"/>
      <c r="CG124" s="1018"/>
      <c r="CH124" s="1018"/>
      <c r="CI124" s="1018"/>
      <c r="CJ124" s="1019"/>
      <c r="CK124" s="1001"/>
      <c r="CL124" s="1001"/>
      <c r="CM124" s="1001"/>
      <c r="CN124" s="1001"/>
      <c r="CO124" s="1002"/>
      <c r="CP124" s="1008" t="s">
        <v>453</v>
      </c>
      <c r="CQ124" s="1009"/>
      <c r="CR124" s="1009"/>
      <c r="CS124" s="1009"/>
      <c r="CT124" s="1009"/>
      <c r="CU124" s="1009"/>
      <c r="CV124" s="1009"/>
      <c r="CW124" s="1009"/>
      <c r="CX124" s="1009"/>
      <c r="CY124" s="1009"/>
      <c r="CZ124" s="1009"/>
      <c r="DA124" s="1009"/>
      <c r="DB124" s="1009"/>
      <c r="DC124" s="1009"/>
      <c r="DD124" s="1009"/>
      <c r="DE124" s="1009"/>
      <c r="DF124" s="1010"/>
      <c r="DG124" s="993" t="s">
        <v>122</v>
      </c>
      <c r="DH124" s="975"/>
      <c r="DI124" s="975"/>
      <c r="DJ124" s="975"/>
      <c r="DK124" s="976"/>
      <c r="DL124" s="974" t="s">
        <v>122</v>
      </c>
      <c r="DM124" s="975"/>
      <c r="DN124" s="975"/>
      <c r="DO124" s="975"/>
      <c r="DP124" s="976"/>
      <c r="DQ124" s="974" t="s">
        <v>122</v>
      </c>
      <c r="DR124" s="975"/>
      <c r="DS124" s="975"/>
      <c r="DT124" s="975"/>
      <c r="DU124" s="976"/>
      <c r="DV124" s="977" t="s">
        <v>122</v>
      </c>
      <c r="DW124" s="978"/>
      <c r="DX124" s="978"/>
      <c r="DY124" s="978"/>
      <c r="DZ124" s="979"/>
    </row>
    <row r="125" spans="1:130" s="224" customFormat="1" ht="26.25" customHeight="1" x14ac:dyDescent="0.15">
      <c r="A125" s="1046"/>
      <c r="B125" s="938"/>
      <c r="C125" s="911" t="s">
        <v>442</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47" t="s">
        <v>122</v>
      </c>
      <c r="AB125" s="948"/>
      <c r="AC125" s="948"/>
      <c r="AD125" s="948"/>
      <c r="AE125" s="949"/>
      <c r="AF125" s="950" t="s">
        <v>122</v>
      </c>
      <c r="AG125" s="948"/>
      <c r="AH125" s="948"/>
      <c r="AI125" s="948"/>
      <c r="AJ125" s="949"/>
      <c r="AK125" s="950" t="s">
        <v>122</v>
      </c>
      <c r="AL125" s="948"/>
      <c r="AM125" s="948"/>
      <c r="AN125" s="948"/>
      <c r="AO125" s="949"/>
      <c r="AP125" s="951" t="s">
        <v>122</v>
      </c>
      <c r="AQ125" s="952"/>
      <c r="AR125" s="952"/>
      <c r="AS125" s="952"/>
      <c r="AT125" s="95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1" t="s">
        <v>454</v>
      </c>
      <c r="CL125" s="996"/>
      <c r="CM125" s="996"/>
      <c r="CN125" s="996"/>
      <c r="CO125" s="997"/>
      <c r="CP125" s="918" t="s">
        <v>455</v>
      </c>
      <c r="CQ125" s="886"/>
      <c r="CR125" s="886"/>
      <c r="CS125" s="886"/>
      <c r="CT125" s="886"/>
      <c r="CU125" s="886"/>
      <c r="CV125" s="886"/>
      <c r="CW125" s="886"/>
      <c r="CX125" s="886"/>
      <c r="CY125" s="886"/>
      <c r="CZ125" s="886"/>
      <c r="DA125" s="886"/>
      <c r="DB125" s="886"/>
      <c r="DC125" s="886"/>
      <c r="DD125" s="886"/>
      <c r="DE125" s="886"/>
      <c r="DF125" s="887"/>
      <c r="DG125" s="919" t="s">
        <v>122</v>
      </c>
      <c r="DH125" s="920"/>
      <c r="DI125" s="920"/>
      <c r="DJ125" s="920"/>
      <c r="DK125" s="920"/>
      <c r="DL125" s="920" t="s">
        <v>122</v>
      </c>
      <c r="DM125" s="920"/>
      <c r="DN125" s="920"/>
      <c r="DO125" s="920"/>
      <c r="DP125" s="920"/>
      <c r="DQ125" s="920" t="s">
        <v>122</v>
      </c>
      <c r="DR125" s="920"/>
      <c r="DS125" s="920"/>
      <c r="DT125" s="920"/>
      <c r="DU125" s="920"/>
      <c r="DV125" s="921" t="s">
        <v>122</v>
      </c>
      <c r="DW125" s="921"/>
      <c r="DX125" s="921"/>
      <c r="DY125" s="921"/>
      <c r="DZ125" s="922"/>
    </row>
    <row r="126" spans="1:130" s="224" customFormat="1" ht="26.25" customHeight="1" thickBot="1" x14ac:dyDescent="0.2">
      <c r="A126" s="1046"/>
      <c r="B126" s="938"/>
      <c r="C126" s="911" t="s">
        <v>444</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47" t="s">
        <v>122</v>
      </c>
      <c r="AB126" s="948"/>
      <c r="AC126" s="948"/>
      <c r="AD126" s="948"/>
      <c r="AE126" s="949"/>
      <c r="AF126" s="950" t="s">
        <v>122</v>
      </c>
      <c r="AG126" s="948"/>
      <c r="AH126" s="948"/>
      <c r="AI126" s="948"/>
      <c r="AJ126" s="949"/>
      <c r="AK126" s="950" t="s">
        <v>122</v>
      </c>
      <c r="AL126" s="948"/>
      <c r="AM126" s="948"/>
      <c r="AN126" s="948"/>
      <c r="AO126" s="949"/>
      <c r="AP126" s="951" t="s">
        <v>122</v>
      </c>
      <c r="AQ126" s="952"/>
      <c r="AR126" s="952"/>
      <c r="AS126" s="952"/>
      <c r="AT126" s="95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2"/>
      <c r="CL126" s="999"/>
      <c r="CM126" s="999"/>
      <c r="CN126" s="999"/>
      <c r="CO126" s="1000"/>
      <c r="CP126" s="911" t="s">
        <v>456</v>
      </c>
      <c r="CQ126" s="912"/>
      <c r="CR126" s="912"/>
      <c r="CS126" s="912"/>
      <c r="CT126" s="912"/>
      <c r="CU126" s="912"/>
      <c r="CV126" s="912"/>
      <c r="CW126" s="912"/>
      <c r="CX126" s="912"/>
      <c r="CY126" s="912"/>
      <c r="CZ126" s="912"/>
      <c r="DA126" s="912"/>
      <c r="DB126" s="912"/>
      <c r="DC126" s="912"/>
      <c r="DD126" s="912"/>
      <c r="DE126" s="912"/>
      <c r="DF126" s="913"/>
      <c r="DG126" s="914" t="s">
        <v>122</v>
      </c>
      <c r="DH126" s="915"/>
      <c r="DI126" s="915"/>
      <c r="DJ126" s="915"/>
      <c r="DK126" s="915"/>
      <c r="DL126" s="915" t="s">
        <v>122</v>
      </c>
      <c r="DM126" s="915"/>
      <c r="DN126" s="915"/>
      <c r="DO126" s="915"/>
      <c r="DP126" s="915"/>
      <c r="DQ126" s="915" t="s">
        <v>122</v>
      </c>
      <c r="DR126" s="915"/>
      <c r="DS126" s="915"/>
      <c r="DT126" s="915"/>
      <c r="DU126" s="915"/>
      <c r="DV126" s="916" t="s">
        <v>122</v>
      </c>
      <c r="DW126" s="916"/>
      <c r="DX126" s="916"/>
      <c r="DY126" s="916"/>
      <c r="DZ126" s="917"/>
    </row>
    <row r="127" spans="1:130" s="224" customFormat="1" ht="26.25" customHeight="1" x14ac:dyDescent="0.15">
      <c r="A127" s="1047"/>
      <c r="B127" s="940"/>
      <c r="C127" s="962" t="s">
        <v>457</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47" t="s">
        <v>122</v>
      </c>
      <c r="AB127" s="948"/>
      <c r="AC127" s="948"/>
      <c r="AD127" s="948"/>
      <c r="AE127" s="949"/>
      <c r="AF127" s="950" t="s">
        <v>122</v>
      </c>
      <c r="AG127" s="948"/>
      <c r="AH127" s="948"/>
      <c r="AI127" s="948"/>
      <c r="AJ127" s="949"/>
      <c r="AK127" s="950" t="s">
        <v>122</v>
      </c>
      <c r="AL127" s="948"/>
      <c r="AM127" s="948"/>
      <c r="AN127" s="948"/>
      <c r="AO127" s="949"/>
      <c r="AP127" s="951" t="s">
        <v>122</v>
      </c>
      <c r="AQ127" s="952"/>
      <c r="AR127" s="952"/>
      <c r="AS127" s="952"/>
      <c r="AT127" s="953"/>
      <c r="AU127" s="226"/>
      <c r="AV127" s="226"/>
      <c r="AW127" s="226"/>
      <c r="AX127" s="1020" t="s">
        <v>458</v>
      </c>
      <c r="AY127" s="1021"/>
      <c r="AZ127" s="1021"/>
      <c r="BA127" s="1021"/>
      <c r="BB127" s="1021"/>
      <c r="BC127" s="1021"/>
      <c r="BD127" s="1021"/>
      <c r="BE127" s="1022"/>
      <c r="BF127" s="1023" t="s">
        <v>459</v>
      </c>
      <c r="BG127" s="1021"/>
      <c r="BH127" s="1021"/>
      <c r="BI127" s="1021"/>
      <c r="BJ127" s="1021"/>
      <c r="BK127" s="1021"/>
      <c r="BL127" s="1022"/>
      <c r="BM127" s="1023" t="s">
        <v>460</v>
      </c>
      <c r="BN127" s="1021"/>
      <c r="BO127" s="1021"/>
      <c r="BP127" s="1021"/>
      <c r="BQ127" s="1021"/>
      <c r="BR127" s="1021"/>
      <c r="BS127" s="1022"/>
      <c r="BT127" s="1023" t="s">
        <v>461</v>
      </c>
      <c r="BU127" s="1021"/>
      <c r="BV127" s="1021"/>
      <c r="BW127" s="1021"/>
      <c r="BX127" s="1021"/>
      <c r="BY127" s="1021"/>
      <c r="BZ127" s="1044"/>
      <c r="CA127" s="226"/>
      <c r="CB127" s="226"/>
      <c r="CC127" s="226"/>
      <c r="CD127" s="249"/>
      <c r="CE127" s="249"/>
      <c r="CF127" s="249"/>
      <c r="CG127" s="226"/>
      <c r="CH127" s="226"/>
      <c r="CI127" s="226"/>
      <c r="CJ127" s="248"/>
      <c r="CK127" s="1012"/>
      <c r="CL127" s="999"/>
      <c r="CM127" s="999"/>
      <c r="CN127" s="999"/>
      <c r="CO127" s="1000"/>
      <c r="CP127" s="911" t="s">
        <v>462</v>
      </c>
      <c r="CQ127" s="912"/>
      <c r="CR127" s="912"/>
      <c r="CS127" s="912"/>
      <c r="CT127" s="912"/>
      <c r="CU127" s="912"/>
      <c r="CV127" s="912"/>
      <c r="CW127" s="912"/>
      <c r="CX127" s="912"/>
      <c r="CY127" s="912"/>
      <c r="CZ127" s="912"/>
      <c r="DA127" s="912"/>
      <c r="DB127" s="912"/>
      <c r="DC127" s="912"/>
      <c r="DD127" s="912"/>
      <c r="DE127" s="912"/>
      <c r="DF127" s="913"/>
      <c r="DG127" s="914" t="s">
        <v>122</v>
      </c>
      <c r="DH127" s="915"/>
      <c r="DI127" s="915"/>
      <c r="DJ127" s="915"/>
      <c r="DK127" s="915"/>
      <c r="DL127" s="915" t="s">
        <v>122</v>
      </c>
      <c r="DM127" s="915"/>
      <c r="DN127" s="915"/>
      <c r="DO127" s="915"/>
      <c r="DP127" s="915"/>
      <c r="DQ127" s="915" t="s">
        <v>122</v>
      </c>
      <c r="DR127" s="915"/>
      <c r="DS127" s="915"/>
      <c r="DT127" s="915"/>
      <c r="DU127" s="915"/>
      <c r="DV127" s="916" t="s">
        <v>122</v>
      </c>
      <c r="DW127" s="916"/>
      <c r="DX127" s="916"/>
      <c r="DY127" s="916"/>
      <c r="DZ127" s="917"/>
    </row>
    <row r="128" spans="1:130" s="224" customFormat="1" ht="26.25" customHeight="1" thickBot="1" x14ac:dyDescent="0.2">
      <c r="A128" s="1030" t="s">
        <v>463</v>
      </c>
      <c r="B128" s="1031"/>
      <c r="C128" s="1031"/>
      <c r="D128" s="1031"/>
      <c r="E128" s="1031"/>
      <c r="F128" s="1031"/>
      <c r="G128" s="1031"/>
      <c r="H128" s="1031"/>
      <c r="I128" s="1031"/>
      <c r="J128" s="1031"/>
      <c r="K128" s="1031"/>
      <c r="L128" s="1031"/>
      <c r="M128" s="1031"/>
      <c r="N128" s="1031"/>
      <c r="O128" s="1031"/>
      <c r="P128" s="1031"/>
      <c r="Q128" s="1031"/>
      <c r="R128" s="1031"/>
      <c r="S128" s="1031"/>
      <c r="T128" s="1031"/>
      <c r="U128" s="1031"/>
      <c r="V128" s="1031"/>
      <c r="W128" s="1032" t="s">
        <v>464</v>
      </c>
      <c r="X128" s="1032"/>
      <c r="Y128" s="1032"/>
      <c r="Z128" s="1033"/>
      <c r="AA128" s="1034">
        <v>1417</v>
      </c>
      <c r="AB128" s="1035"/>
      <c r="AC128" s="1035"/>
      <c r="AD128" s="1035"/>
      <c r="AE128" s="1036"/>
      <c r="AF128" s="1037" t="s">
        <v>122</v>
      </c>
      <c r="AG128" s="1035"/>
      <c r="AH128" s="1035"/>
      <c r="AI128" s="1035"/>
      <c r="AJ128" s="1036"/>
      <c r="AK128" s="1037" t="s">
        <v>122</v>
      </c>
      <c r="AL128" s="1035"/>
      <c r="AM128" s="1035"/>
      <c r="AN128" s="1035"/>
      <c r="AO128" s="1036"/>
      <c r="AP128" s="1038"/>
      <c r="AQ128" s="1039"/>
      <c r="AR128" s="1039"/>
      <c r="AS128" s="1039"/>
      <c r="AT128" s="1040"/>
      <c r="AU128" s="226"/>
      <c r="AV128" s="226"/>
      <c r="AW128" s="226"/>
      <c r="AX128" s="885" t="s">
        <v>465</v>
      </c>
      <c r="AY128" s="886"/>
      <c r="AZ128" s="886"/>
      <c r="BA128" s="886"/>
      <c r="BB128" s="886"/>
      <c r="BC128" s="886"/>
      <c r="BD128" s="886"/>
      <c r="BE128" s="887"/>
      <c r="BF128" s="1041" t="s">
        <v>122</v>
      </c>
      <c r="BG128" s="1042"/>
      <c r="BH128" s="1042"/>
      <c r="BI128" s="1042"/>
      <c r="BJ128" s="1042"/>
      <c r="BK128" s="1042"/>
      <c r="BL128" s="1043"/>
      <c r="BM128" s="1041">
        <v>15</v>
      </c>
      <c r="BN128" s="1042"/>
      <c r="BO128" s="1042"/>
      <c r="BP128" s="1042"/>
      <c r="BQ128" s="1042"/>
      <c r="BR128" s="1042"/>
      <c r="BS128" s="1043"/>
      <c r="BT128" s="1041">
        <v>20</v>
      </c>
      <c r="BU128" s="1042"/>
      <c r="BV128" s="1042"/>
      <c r="BW128" s="1042"/>
      <c r="BX128" s="1042"/>
      <c r="BY128" s="1042"/>
      <c r="BZ128" s="1065"/>
      <c r="CA128" s="249"/>
      <c r="CB128" s="249"/>
      <c r="CC128" s="249"/>
      <c r="CD128" s="249"/>
      <c r="CE128" s="249"/>
      <c r="CF128" s="249"/>
      <c r="CG128" s="226"/>
      <c r="CH128" s="226"/>
      <c r="CI128" s="226"/>
      <c r="CJ128" s="248"/>
      <c r="CK128" s="1013"/>
      <c r="CL128" s="1014"/>
      <c r="CM128" s="1014"/>
      <c r="CN128" s="1014"/>
      <c r="CO128" s="1015"/>
      <c r="CP128" s="1024" t="s">
        <v>466</v>
      </c>
      <c r="CQ128" s="713"/>
      <c r="CR128" s="713"/>
      <c r="CS128" s="713"/>
      <c r="CT128" s="713"/>
      <c r="CU128" s="713"/>
      <c r="CV128" s="713"/>
      <c r="CW128" s="713"/>
      <c r="CX128" s="713"/>
      <c r="CY128" s="713"/>
      <c r="CZ128" s="713"/>
      <c r="DA128" s="713"/>
      <c r="DB128" s="713"/>
      <c r="DC128" s="713"/>
      <c r="DD128" s="713"/>
      <c r="DE128" s="713"/>
      <c r="DF128" s="1025"/>
      <c r="DG128" s="1026" t="s">
        <v>122</v>
      </c>
      <c r="DH128" s="1027"/>
      <c r="DI128" s="1027"/>
      <c r="DJ128" s="1027"/>
      <c r="DK128" s="1027"/>
      <c r="DL128" s="1027" t="s">
        <v>122</v>
      </c>
      <c r="DM128" s="1027"/>
      <c r="DN128" s="1027"/>
      <c r="DO128" s="1027"/>
      <c r="DP128" s="1027"/>
      <c r="DQ128" s="1027" t="s">
        <v>122</v>
      </c>
      <c r="DR128" s="1027"/>
      <c r="DS128" s="1027"/>
      <c r="DT128" s="1027"/>
      <c r="DU128" s="1027"/>
      <c r="DV128" s="1028" t="s">
        <v>122</v>
      </c>
      <c r="DW128" s="1028"/>
      <c r="DX128" s="1028"/>
      <c r="DY128" s="1028"/>
      <c r="DZ128" s="1029"/>
    </row>
    <row r="129" spans="1:131" s="224" customFormat="1" ht="26.25" customHeight="1" x14ac:dyDescent="0.15">
      <c r="A129" s="923" t="s">
        <v>102</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9" t="s">
        <v>467</v>
      </c>
      <c r="X129" s="1060"/>
      <c r="Y129" s="1060"/>
      <c r="Z129" s="1061"/>
      <c r="AA129" s="947">
        <v>4873061</v>
      </c>
      <c r="AB129" s="948"/>
      <c r="AC129" s="948"/>
      <c r="AD129" s="948"/>
      <c r="AE129" s="949"/>
      <c r="AF129" s="950">
        <v>4735524</v>
      </c>
      <c r="AG129" s="948"/>
      <c r="AH129" s="948"/>
      <c r="AI129" s="948"/>
      <c r="AJ129" s="949"/>
      <c r="AK129" s="950">
        <v>4851103</v>
      </c>
      <c r="AL129" s="948"/>
      <c r="AM129" s="948"/>
      <c r="AN129" s="948"/>
      <c r="AO129" s="949"/>
      <c r="AP129" s="1062"/>
      <c r="AQ129" s="1063"/>
      <c r="AR129" s="1063"/>
      <c r="AS129" s="1063"/>
      <c r="AT129" s="1064"/>
      <c r="AU129" s="227"/>
      <c r="AV129" s="227"/>
      <c r="AW129" s="227"/>
      <c r="AX129" s="1054" t="s">
        <v>468</v>
      </c>
      <c r="AY129" s="912"/>
      <c r="AZ129" s="912"/>
      <c r="BA129" s="912"/>
      <c r="BB129" s="912"/>
      <c r="BC129" s="912"/>
      <c r="BD129" s="912"/>
      <c r="BE129" s="913"/>
      <c r="BF129" s="1055" t="s">
        <v>122</v>
      </c>
      <c r="BG129" s="1056"/>
      <c r="BH129" s="1056"/>
      <c r="BI129" s="1056"/>
      <c r="BJ129" s="1056"/>
      <c r="BK129" s="1056"/>
      <c r="BL129" s="1057"/>
      <c r="BM129" s="1055">
        <v>20</v>
      </c>
      <c r="BN129" s="1056"/>
      <c r="BO129" s="1056"/>
      <c r="BP129" s="1056"/>
      <c r="BQ129" s="1056"/>
      <c r="BR129" s="1056"/>
      <c r="BS129" s="1057"/>
      <c r="BT129" s="1055">
        <v>30</v>
      </c>
      <c r="BU129" s="1056"/>
      <c r="BV129" s="1056"/>
      <c r="BW129" s="1056"/>
      <c r="BX129" s="1056"/>
      <c r="BY129" s="1056"/>
      <c r="BZ129" s="1058"/>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3" t="s">
        <v>469</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9" t="s">
        <v>470</v>
      </c>
      <c r="X130" s="1060"/>
      <c r="Y130" s="1060"/>
      <c r="Z130" s="1061"/>
      <c r="AA130" s="947">
        <v>628313</v>
      </c>
      <c r="AB130" s="948"/>
      <c r="AC130" s="948"/>
      <c r="AD130" s="948"/>
      <c r="AE130" s="949"/>
      <c r="AF130" s="950">
        <v>622228</v>
      </c>
      <c r="AG130" s="948"/>
      <c r="AH130" s="948"/>
      <c r="AI130" s="948"/>
      <c r="AJ130" s="949"/>
      <c r="AK130" s="950">
        <v>622492</v>
      </c>
      <c r="AL130" s="948"/>
      <c r="AM130" s="948"/>
      <c r="AN130" s="948"/>
      <c r="AO130" s="949"/>
      <c r="AP130" s="1062"/>
      <c r="AQ130" s="1063"/>
      <c r="AR130" s="1063"/>
      <c r="AS130" s="1063"/>
      <c r="AT130" s="1064"/>
      <c r="AU130" s="227"/>
      <c r="AV130" s="227"/>
      <c r="AW130" s="227"/>
      <c r="AX130" s="1054" t="s">
        <v>471</v>
      </c>
      <c r="AY130" s="912"/>
      <c r="AZ130" s="912"/>
      <c r="BA130" s="912"/>
      <c r="BB130" s="912"/>
      <c r="BC130" s="912"/>
      <c r="BD130" s="912"/>
      <c r="BE130" s="913"/>
      <c r="BF130" s="1090">
        <v>14.8</v>
      </c>
      <c r="BG130" s="1091"/>
      <c r="BH130" s="1091"/>
      <c r="BI130" s="1091"/>
      <c r="BJ130" s="1091"/>
      <c r="BK130" s="1091"/>
      <c r="BL130" s="1092"/>
      <c r="BM130" s="1090">
        <v>25</v>
      </c>
      <c r="BN130" s="1091"/>
      <c r="BO130" s="1091"/>
      <c r="BP130" s="1091"/>
      <c r="BQ130" s="1091"/>
      <c r="BR130" s="1091"/>
      <c r="BS130" s="1092"/>
      <c r="BT130" s="1090">
        <v>35</v>
      </c>
      <c r="BU130" s="1091"/>
      <c r="BV130" s="1091"/>
      <c r="BW130" s="1091"/>
      <c r="BX130" s="1091"/>
      <c r="BY130" s="1091"/>
      <c r="BZ130" s="109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472</v>
      </c>
      <c r="X131" s="1097"/>
      <c r="Y131" s="1097"/>
      <c r="Z131" s="1098"/>
      <c r="AA131" s="993">
        <v>4244748</v>
      </c>
      <c r="AB131" s="975"/>
      <c r="AC131" s="975"/>
      <c r="AD131" s="975"/>
      <c r="AE131" s="976"/>
      <c r="AF131" s="974">
        <v>4113296</v>
      </c>
      <c r="AG131" s="975"/>
      <c r="AH131" s="975"/>
      <c r="AI131" s="975"/>
      <c r="AJ131" s="976"/>
      <c r="AK131" s="974">
        <v>4228611</v>
      </c>
      <c r="AL131" s="975"/>
      <c r="AM131" s="975"/>
      <c r="AN131" s="975"/>
      <c r="AO131" s="976"/>
      <c r="AP131" s="1099"/>
      <c r="AQ131" s="1100"/>
      <c r="AR131" s="1100"/>
      <c r="AS131" s="1100"/>
      <c r="AT131" s="1101"/>
      <c r="AU131" s="227"/>
      <c r="AV131" s="227"/>
      <c r="AW131" s="227"/>
      <c r="AX131" s="1072" t="s">
        <v>473</v>
      </c>
      <c r="AY131" s="713"/>
      <c r="AZ131" s="713"/>
      <c r="BA131" s="713"/>
      <c r="BB131" s="713"/>
      <c r="BC131" s="713"/>
      <c r="BD131" s="713"/>
      <c r="BE131" s="1025"/>
      <c r="BF131" s="1073">
        <v>140.80000000000001</v>
      </c>
      <c r="BG131" s="1074"/>
      <c r="BH131" s="1074"/>
      <c r="BI131" s="1074"/>
      <c r="BJ131" s="1074"/>
      <c r="BK131" s="1074"/>
      <c r="BL131" s="1075"/>
      <c r="BM131" s="1073">
        <v>350</v>
      </c>
      <c r="BN131" s="1074"/>
      <c r="BO131" s="1074"/>
      <c r="BP131" s="1074"/>
      <c r="BQ131" s="1074"/>
      <c r="BR131" s="1074"/>
      <c r="BS131" s="1075"/>
      <c r="BT131" s="1076"/>
      <c r="BU131" s="1077"/>
      <c r="BV131" s="1077"/>
      <c r="BW131" s="1077"/>
      <c r="BX131" s="1077"/>
      <c r="BY131" s="1077"/>
      <c r="BZ131" s="107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9" t="s">
        <v>474</v>
      </c>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3" t="s">
        <v>475</v>
      </c>
      <c r="W132" s="1083"/>
      <c r="X132" s="1083"/>
      <c r="Y132" s="1083"/>
      <c r="Z132" s="1084"/>
      <c r="AA132" s="1085">
        <v>12.98663666</v>
      </c>
      <c r="AB132" s="1086"/>
      <c r="AC132" s="1086"/>
      <c r="AD132" s="1086"/>
      <c r="AE132" s="1087"/>
      <c r="AF132" s="1088">
        <v>11.560145439999999</v>
      </c>
      <c r="AG132" s="1086"/>
      <c r="AH132" s="1086"/>
      <c r="AI132" s="1086"/>
      <c r="AJ132" s="1087"/>
      <c r="AK132" s="1088">
        <v>20.070231100000001</v>
      </c>
      <c r="AL132" s="1086"/>
      <c r="AM132" s="1086"/>
      <c r="AN132" s="1086"/>
      <c r="AO132" s="1087"/>
      <c r="AP132" s="990"/>
      <c r="AQ132" s="991"/>
      <c r="AR132" s="991"/>
      <c r="AS132" s="991"/>
      <c r="AT132" s="108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66" t="s">
        <v>476</v>
      </c>
      <c r="W133" s="1066"/>
      <c r="X133" s="1066"/>
      <c r="Y133" s="1066"/>
      <c r="Z133" s="1067"/>
      <c r="AA133" s="1068">
        <v>15.7</v>
      </c>
      <c r="AB133" s="1069"/>
      <c r="AC133" s="1069"/>
      <c r="AD133" s="1069"/>
      <c r="AE133" s="1070"/>
      <c r="AF133" s="1068">
        <v>12.8</v>
      </c>
      <c r="AG133" s="1069"/>
      <c r="AH133" s="1069"/>
      <c r="AI133" s="1069"/>
      <c r="AJ133" s="1070"/>
      <c r="AK133" s="1068">
        <v>14.8</v>
      </c>
      <c r="AL133" s="1069"/>
      <c r="AM133" s="1069"/>
      <c r="AN133" s="1069"/>
      <c r="AO133" s="1070"/>
      <c r="AP133" s="1017"/>
      <c r="AQ133" s="1018"/>
      <c r="AR133" s="1018"/>
      <c r="AS133" s="1018"/>
      <c r="AT133" s="107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sxw6+y59AOI6e4FKbmSBC9hHHbBvDTqwGh1AzZYPczJJ7f6DKEEIoOc65o4nokxjXny3biYMeLvXR2QjKoHnA==" saltValue="cvNRVMjYhPBYNN+m/9LM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Whg4ZFH1K4f3I1lhiqVj1NCkeyDdFRQGs+aJ/Y83aW+WtX/whcOAwltw+gI/YEoei9wOqd1OWH9rZRu6+KIJw==" saltValue="CfffINVnSCLuq6Le1XmdY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PzL1Zhsb69ARoGi2WrJUkhUrCC+FUeEYIDIzGaC/m10YpKB+IqtLalGCN91s8pJyPLh2DaA6N8Mg49Gf0nB6A==" saltValue="6lwfWxm4S10JyuFdWEHOq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3" t="s">
        <v>480</v>
      </c>
      <c r="AP7" s="265"/>
      <c r="AQ7" s="266" t="s">
        <v>481</v>
      </c>
      <c r="AR7" s="267"/>
    </row>
    <row r="8" spans="1:46" x14ac:dyDescent="0.15">
      <c r="A8" s="259"/>
      <c r="AK8" s="268"/>
      <c r="AL8" s="269"/>
      <c r="AM8" s="269"/>
      <c r="AN8" s="270"/>
      <c r="AO8" s="1104"/>
      <c r="AP8" s="271" t="s">
        <v>482</v>
      </c>
      <c r="AQ8" s="272" t="s">
        <v>483</v>
      </c>
      <c r="AR8" s="273" t="s">
        <v>484</v>
      </c>
    </row>
    <row r="9" spans="1:46" x14ac:dyDescent="0.15">
      <c r="A9" s="259"/>
      <c r="AK9" s="1105" t="s">
        <v>485</v>
      </c>
      <c r="AL9" s="1106"/>
      <c r="AM9" s="1106"/>
      <c r="AN9" s="1107"/>
      <c r="AO9" s="274">
        <v>1555860</v>
      </c>
      <c r="AP9" s="274">
        <v>92512</v>
      </c>
      <c r="AQ9" s="275">
        <v>93942</v>
      </c>
      <c r="AR9" s="276">
        <v>-1.5</v>
      </c>
    </row>
    <row r="10" spans="1:46" ht="13.5" customHeight="1" x14ac:dyDescent="0.15">
      <c r="A10" s="259"/>
      <c r="AK10" s="1105" t="s">
        <v>486</v>
      </c>
      <c r="AL10" s="1106"/>
      <c r="AM10" s="1106"/>
      <c r="AN10" s="1107"/>
      <c r="AO10" s="277">
        <v>196637</v>
      </c>
      <c r="AP10" s="277">
        <v>11692</v>
      </c>
      <c r="AQ10" s="278">
        <v>12590</v>
      </c>
      <c r="AR10" s="279">
        <v>-7.1</v>
      </c>
    </row>
    <row r="11" spans="1:46" ht="13.5" customHeight="1" x14ac:dyDescent="0.15">
      <c r="A11" s="259"/>
      <c r="AK11" s="1105" t="s">
        <v>487</v>
      </c>
      <c r="AL11" s="1106"/>
      <c r="AM11" s="1106"/>
      <c r="AN11" s="1107"/>
      <c r="AO11" s="277" t="s">
        <v>488</v>
      </c>
      <c r="AP11" s="277" t="s">
        <v>488</v>
      </c>
      <c r="AQ11" s="278">
        <v>461</v>
      </c>
      <c r="AR11" s="279" t="s">
        <v>488</v>
      </c>
    </row>
    <row r="12" spans="1:46" ht="13.5" customHeight="1" x14ac:dyDescent="0.15">
      <c r="A12" s="259"/>
      <c r="AK12" s="1105" t="s">
        <v>489</v>
      </c>
      <c r="AL12" s="1106"/>
      <c r="AM12" s="1106"/>
      <c r="AN12" s="1107"/>
      <c r="AO12" s="277" t="s">
        <v>488</v>
      </c>
      <c r="AP12" s="277" t="s">
        <v>488</v>
      </c>
      <c r="AQ12" s="278">
        <v>24</v>
      </c>
      <c r="AR12" s="279" t="s">
        <v>488</v>
      </c>
    </row>
    <row r="13" spans="1:46" ht="13.5" customHeight="1" x14ac:dyDescent="0.15">
      <c r="A13" s="259"/>
      <c r="AK13" s="1105" t="s">
        <v>490</v>
      </c>
      <c r="AL13" s="1106"/>
      <c r="AM13" s="1106"/>
      <c r="AN13" s="1107"/>
      <c r="AO13" s="277">
        <v>27480</v>
      </c>
      <c r="AP13" s="277">
        <v>1634</v>
      </c>
      <c r="AQ13" s="278">
        <v>3962</v>
      </c>
      <c r="AR13" s="279">
        <v>-58.8</v>
      </c>
    </row>
    <row r="14" spans="1:46" ht="13.5" customHeight="1" x14ac:dyDescent="0.15">
      <c r="A14" s="259"/>
      <c r="AK14" s="1105" t="s">
        <v>491</v>
      </c>
      <c r="AL14" s="1106"/>
      <c r="AM14" s="1106"/>
      <c r="AN14" s="1107"/>
      <c r="AO14" s="277">
        <v>19416</v>
      </c>
      <c r="AP14" s="277">
        <v>1154</v>
      </c>
      <c r="AQ14" s="278">
        <v>1657</v>
      </c>
      <c r="AR14" s="279">
        <v>-30.4</v>
      </c>
    </row>
    <row r="15" spans="1:46" ht="13.5" customHeight="1" x14ac:dyDescent="0.15">
      <c r="A15" s="259"/>
      <c r="AK15" s="1108" t="s">
        <v>492</v>
      </c>
      <c r="AL15" s="1109"/>
      <c r="AM15" s="1109"/>
      <c r="AN15" s="1110"/>
      <c r="AO15" s="277">
        <v>-126687</v>
      </c>
      <c r="AP15" s="277">
        <v>-7533</v>
      </c>
      <c r="AQ15" s="278">
        <v>-5526</v>
      </c>
      <c r="AR15" s="279">
        <v>36.299999999999997</v>
      </c>
    </row>
    <row r="16" spans="1:46" x14ac:dyDescent="0.15">
      <c r="A16" s="259"/>
      <c r="AK16" s="1108" t="s">
        <v>177</v>
      </c>
      <c r="AL16" s="1109"/>
      <c r="AM16" s="1109"/>
      <c r="AN16" s="1110"/>
      <c r="AO16" s="277">
        <v>1672706</v>
      </c>
      <c r="AP16" s="277">
        <v>99459</v>
      </c>
      <c r="AQ16" s="278">
        <v>107111</v>
      </c>
      <c r="AR16" s="279">
        <v>-7.1</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11" t="s">
        <v>497</v>
      </c>
      <c r="AL21" s="1112"/>
      <c r="AM21" s="1112"/>
      <c r="AN21" s="1113"/>
      <c r="AO21" s="289">
        <v>9.8699999999999992</v>
      </c>
      <c r="AP21" s="290">
        <v>9.3000000000000007</v>
      </c>
      <c r="AQ21" s="291">
        <v>0.56999999999999995</v>
      </c>
      <c r="AS21" s="292"/>
      <c r="AT21" s="288"/>
    </row>
    <row r="22" spans="1:46" s="260" customFormat="1" x14ac:dyDescent="0.15">
      <c r="A22" s="288"/>
      <c r="AK22" s="1111" t="s">
        <v>498</v>
      </c>
      <c r="AL22" s="1112"/>
      <c r="AM22" s="1112"/>
      <c r="AN22" s="1113"/>
      <c r="AO22" s="293">
        <v>92.2</v>
      </c>
      <c r="AP22" s="294">
        <v>96.8</v>
      </c>
      <c r="AQ22" s="295">
        <v>-4.5999999999999996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2" t="s">
        <v>499</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3" t="s">
        <v>480</v>
      </c>
      <c r="AP30" s="265"/>
      <c r="AQ30" s="266" t="s">
        <v>481</v>
      </c>
      <c r="AR30" s="267"/>
    </row>
    <row r="31" spans="1:46" x14ac:dyDescent="0.15">
      <c r="A31" s="259"/>
      <c r="AK31" s="268"/>
      <c r="AL31" s="269"/>
      <c r="AM31" s="269"/>
      <c r="AN31" s="270"/>
      <c r="AO31" s="1104"/>
      <c r="AP31" s="271" t="s">
        <v>482</v>
      </c>
      <c r="AQ31" s="272" t="s">
        <v>483</v>
      </c>
      <c r="AR31" s="273" t="s">
        <v>484</v>
      </c>
    </row>
    <row r="32" spans="1:46" ht="27" customHeight="1" x14ac:dyDescent="0.15">
      <c r="A32" s="259"/>
      <c r="AK32" s="1119" t="s">
        <v>502</v>
      </c>
      <c r="AL32" s="1120"/>
      <c r="AM32" s="1120"/>
      <c r="AN32" s="1121"/>
      <c r="AO32" s="303">
        <v>1211007</v>
      </c>
      <c r="AP32" s="303">
        <v>72007</v>
      </c>
      <c r="AQ32" s="304">
        <v>49869</v>
      </c>
      <c r="AR32" s="305">
        <v>44.4</v>
      </c>
    </row>
    <row r="33" spans="1:46" ht="13.5" customHeight="1" x14ac:dyDescent="0.15">
      <c r="A33" s="259"/>
      <c r="AK33" s="1119" t="s">
        <v>503</v>
      </c>
      <c r="AL33" s="1120"/>
      <c r="AM33" s="1120"/>
      <c r="AN33" s="1121"/>
      <c r="AO33" s="303" t="s">
        <v>488</v>
      </c>
      <c r="AP33" s="303" t="s">
        <v>488</v>
      </c>
      <c r="AQ33" s="304" t="s">
        <v>488</v>
      </c>
      <c r="AR33" s="305" t="s">
        <v>488</v>
      </c>
    </row>
    <row r="34" spans="1:46" ht="27" customHeight="1" x14ac:dyDescent="0.15">
      <c r="A34" s="259"/>
      <c r="AK34" s="1119" t="s">
        <v>504</v>
      </c>
      <c r="AL34" s="1120"/>
      <c r="AM34" s="1120"/>
      <c r="AN34" s="1121"/>
      <c r="AO34" s="303" t="s">
        <v>488</v>
      </c>
      <c r="AP34" s="303" t="s">
        <v>488</v>
      </c>
      <c r="AQ34" s="304" t="s">
        <v>488</v>
      </c>
      <c r="AR34" s="305" t="s">
        <v>488</v>
      </c>
    </row>
    <row r="35" spans="1:46" ht="27" customHeight="1" x14ac:dyDescent="0.15">
      <c r="A35" s="259"/>
      <c r="AK35" s="1119" t="s">
        <v>505</v>
      </c>
      <c r="AL35" s="1120"/>
      <c r="AM35" s="1120"/>
      <c r="AN35" s="1121"/>
      <c r="AO35" s="303">
        <v>235543</v>
      </c>
      <c r="AP35" s="303">
        <v>14005</v>
      </c>
      <c r="AQ35" s="304">
        <v>14647</v>
      </c>
      <c r="AR35" s="305">
        <v>-4.4000000000000004</v>
      </c>
    </row>
    <row r="36" spans="1:46" ht="27" customHeight="1" x14ac:dyDescent="0.15">
      <c r="A36" s="259"/>
      <c r="AK36" s="1119" t="s">
        <v>506</v>
      </c>
      <c r="AL36" s="1120"/>
      <c r="AM36" s="1120"/>
      <c r="AN36" s="1121"/>
      <c r="AO36" s="303">
        <v>24623</v>
      </c>
      <c r="AP36" s="303">
        <v>1464</v>
      </c>
      <c r="AQ36" s="304">
        <v>2417</v>
      </c>
      <c r="AR36" s="305">
        <v>-39.4</v>
      </c>
    </row>
    <row r="37" spans="1:46" ht="13.5" customHeight="1" x14ac:dyDescent="0.15">
      <c r="A37" s="259"/>
      <c r="AK37" s="1119" t="s">
        <v>507</v>
      </c>
      <c r="AL37" s="1120"/>
      <c r="AM37" s="1120"/>
      <c r="AN37" s="1121"/>
      <c r="AO37" s="303" t="s">
        <v>488</v>
      </c>
      <c r="AP37" s="303" t="s">
        <v>488</v>
      </c>
      <c r="AQ37" s="304">
        <v>490</v>
      </c>
      <c r="AR37" s="305" t="s">
        <v>488</v>
      </c>
    </row>
    <row r="38" spans="1:46" ht="27" customHeight="1" x14ac:dyDescent="0.15">
      <c r="A38" s="259"/>
      <c r="AK38" s="1122" t="s">
        <v>508</v>
      </c>
      <c r="AL38" s="1123"/>
      <c r="AM38" s="1123"/>
      <c r="AN38" s="1124"/>
      <c r="AO38" s="306">
        <v>11</v>
      </c>
      <c r="AP38" s="306">
        <v>1</v>
      </c>
      <c r="AQ38" s="307">
        <v>2</v>
      </c>
      <c r="AR38" s="295">
        <v>-50</v>
      </c>
      <c r="AS38" s="302"/>
    </row>
    <row r="39" spans="1:46" x14ac:dyDescent="0.15">
      <c r="A39" s="259"/>
      <c r="AK39" s="1122" t="s">
        <v>509</v>
      </c>
      <c r="AL39" s="1123"/>
      <c r="AM39" s="1123"/>
      <c r="AN39" s="1124"/>
      <c r="AO39" s="303" t="s">
        <v>488</v>
      </c>
      <c r="AP39" s="303" t="s">
        <v>488</v>
      </c>
      <c r="AQ39" s="304">
        <v>-2755</v>
      </c>
      <c r="AR39" s="305" t="s">
        <v>488</v>
      </c>
      <c r="AS39" s="302"/>
    </row>
    <row r="40" spans="1:46" ht="27" customHeight="1" x14ac:dyDescent="0.15">
      <c r="A40" s="259"/>
      <c r="AK40" s="1119" t="s">
        <v>510</v>
      </c>
      <c r="AL40" s="1120"/>
      <c r="AM40" s="1120"/>
      <c r="AN40" s="1121"/>
      <c r="AO40" s="303">
        <v>-622492</v>
      </c>
      <c r="AP40" s="303">
        <v>-37013</v>
      </c>
      <c r="AQ40" s="304">
        <v>-44075</v>
      </c>
      <c r="AR40" s="305">
        <v>-16</v>
      </c>
      <c r="AS40" s="302"/>
    </row>
    <row r="41" spans="1:46" x14ac:dyDescent="0.15">
      <c r="A41" s="259"/>
      <c r="AK41" s="1125" t="s">
        <v>287</v>
      </c>
      <c r="AL41" s="1126"/>
      <c r="AM41" s="1126"/>
      <c r="AN41" s="1127"/>
      <c r="AO41" s="303">
        <v>848692</v>
      </c>
      <c r="AP41" s="303">
        <v>50463</v>
      </c>
      <c r="AQ41" s="304">
        <v>20595</v>
      </c>
      <c r="AR41" s="305">
        <v>145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4" t="s">
        <v>480</v>
      </c>
      <c r="AN49" s="1116" t="s">
        <v>513</v>
      </c>
      <c r="AO49" s="1117"/>
      <c r="AP49" s="1117"/>
      <c r="AQ49" s="1117"/>
      <c r="AR49" s="1118"/>
    </row>
    <row r="50" spans="1:44" x14ac:dyDescent="0.15">
      <c r="A50" s="259"/>
      <c r="AK50" s="317"/>
      <c r="AL50" s="318"/>
      <c r="AM50" s="1115"/>
      <c r="AN50" s="319" t="s">
        <v>514</v>
      </c>
      <c r="AO50" s="320" t="s">
        <v>515</v>
      </c>
      <c r="AP50" s="321" t="s">
        <v>516</v>
      </c>
      <c r="AQ50" s="322" t="s">
        <v>517</v>
      </c>
      <c r="AR50" s="323" t="s">
        <v>518</v>
      </c>
    </row>
    <row r="51" spans="1:44" x14ac:dyDescent="0.15">
      <c r="A51" s="259"/>
      <c r="AK51" s="315" t="s">
        <v>519</v>
      </c>
      <c r="AL51" s="316"/>
      <c r="AM51" s="324">
        <v>1407314</v>
      </c>
      <c r="AN51" s="325">
        <v>79820</v>
      </c>
      <c r="AO51" s="326">
        <v>15.6</v>
      </c>
      <c r="AP51" s="327">
        <v>87464</v>
      </c>
      <c r="AQ51" s="328">
        <v>19</v>
      </c>
      <c r="AR51" s="329">
        <v>-3.4</v>
      </c>
    </row>
    <row r="52" spans="1:44" x14ac:dyDescent="0.15">
      <c r="A52" s="259"/>
      <c r="AK52" s="330"/>
      <c r="AL52" s="331" t="s">
        <v>520</v>
      </c>
      <c r="AM52" s="332">
        <v>839677</v>
      </c>
      <c r="AN52" s="333">
        <v>47625</v>
      </c>
      <c r="AO52" s="334">
        <v>-13.4</v>
      </c>
      <c r="AP52" s="335">
        <v>47479</v>
      </c>
      <c r="AQ52" s="336">
        <v>10.199999999999999</v>
      </c>
      <c r="AR52" s="337">
        <v>-23.6</v>
      </c>
    </row>
    <row r="53" spans="1:44" x14ac:dyDescent="0.15">
      <c r="A53" s="259"/>
      <c r="AK53" s="315" t="s">
        <v>521</v>
      </c>
      <c r="AL53" s="316"/>
      <c r="AM53" s="324">
        <v>547748</v>
      </c>
      <c r="AN53" s="325">
        <v>31431</v>
      </c>
      <c r="AO53" s="326">
        <v>-60.6</v>
      </c>
      <c r="AP53" s="327">
        <v>96248</v>
      </c>
      <c r="AQ53" s="328">
        <v>10</v>
      </c>
      <c r="AR53" s="329">
        <v>-70.599999999999994</v>
      </c>
    </row>
    <row r="54" spans="1:44" x14ac:dyDescent="0.15">
      <c r="A54" s="259"/>
      <c r="AK54" s="330"/>
      <c r="AL54" s="331" t="s">
        <v>520</v>
      </c>
      <c r="AM54" s="332">
        <v>162207</v>
      </c>
      <c r="AN54" s="333">
        <v>9308</v>
      </c>
      <c r="AO54" s="334">
        <v>-80.5</v>
      </c>
      <c r="AP54" s="335">
        <v>55768</v>
      </c>
      <c r="AQ54" s="336">
        <v>17.5</v>
      </c>
      <c r="AR54" s="337">
        <v>-98</v>
      </c>
    </row>
    <row r="55" spans="1:44" x14ac:dyDescent="0.15">
      <c r="A55" s="259"/>
      <c r="AK55" s="315" t="s">
        <v>522</v>
      </c>
      <c r="AL55" s="316"/>
      <c r="AM55" s="324">
        <v>327087</v>
      </c>
      <c r="AN55" s="325">
        <v>18932</v>
      </c>
      <c r="AO55" s="326">
        <v>-39.799999999999997</v>
      </c>
      <c r="AP55" s="327">
        <v>76413</v>
      </c>
      <c r="AQ55" s="328">
        <v>-20.6</v>
      </c>
      <c r="AR55" s="329">
        <v>-19.2</v>
      </c>
    </row>
    <row r="56" spans="1:44" x14ac:dyDescent="0.15">
      <c r="A56" s="259"/>
      <c r="AK56" s="330"/>
      <c r="AL56" s="331" t="s">
        <v>520</v>
      </c>
      <c r="AM56" s="332">
        <v>209424</v>
      </c>
      <c r="AN56" s="333">
        <v>12122</v>
      </c>
      <c r="AO56" s="334">
        <v>30.2</v>
      </c>
      <c r="AP56" s="335">
        <v>39658</v>
      </c>
      <c r="AQ56" s="336">
        <v>-28.9</v>
      </c>
      <c r="AR56" s="337">
        <v>59.1</v>
      </c>
    </row>
    <row r="57" spans="1:44" x14ac:dyDescent="0.15">
      <c r="A57" s="259"/>
      <c r="AK57" s="315" t="s">
        <v>523</v>
      </c>
      <c r="AL57" s="316"/>
      <c r="AM57" s="324">
        <v>613348</v>
      </c>
      <c r="AN57" s="325">
        <v>35942</v>
      </c>
      <c r="AO57" s="326">
        <v>89.8</v>
      </c>
      <c r="AP57" s="327">
        <v>66481</v>
      </c>
      <c r="AQ57" s="328">
        <v>-13</v>
      </c>
      <c r="AR57" s="329">
        <v>102.8</v>
      </c>
    </row>
    <row r="58" spans="1:44" x14ac:dyDescent="0.15">
      <c r="A58" s="259"/>
      <c r="AK58" s="330"/>
      <c r="AL58" s="331" t="s">
        <v>520</v>
      </c>
      <c r="AM58" s="332">
        <v>408027</v>
      </c>
      <c r="AN58" s="333">
        <v>23910</v>
      </c>
      <c r="AO58" s="334">
        <v>97.2</v>
      </c>
      <c r="AP58" s="335">
        <v>36120</v>
      </c>
      <c r="AQ58" s="336">
        <v>-8.9</v>
      </c>
      <c r="AR58" s="337">
        <v>106.1</v>
      </c>
    </row>
    <row r="59" spans="1:44" x14ac:dyDescent="0.15">
      <c r="A59" s="259"/>
      <c r="AK59" s="315" t="s">
        <v>524</v>
      </c>
      <c r="AL59" s="316"/>
      <c r="AM59" s="324">
        <v>1307197</v>
      </c>
      <c r="AN59" s="325">
        <v>77726</v>
      </c>
      <c r="AO59" s="326">
        <v>116.3</v>
      </c>
      <c r="AP59" s="327">
        <v>67825</v>
      </c>
      <c r="AQ59" s="328">
        <v>2</v>
      </c>
      <c r="AR59" s="329">
        <v>114.3</v>
      </c>
    </row>
    <row r="60" spans="1:44" x14ac:dyDescent="0.15">
      <c r="A60" s="259"/>
      <c r="AK60" s="330"/>
      <c r="AL60" s="331" t="s">
        <v>520</v>
      </c>
      <c r="AM60" s="332">
        <v>660888</v>
      </c>
      <c r="AN60" s="333">
        <v>39296</v>
      </c>
      <c r="AO60" s="334">
        <v>64.3</v>
      </c>
      <c r="AP60" s="335">
        <v>39417</v>
      </c>
      <c r="AQ60" s="336">
        <v>9.1</v>
      </c>
      <c r="AR60" s="337">
        <v>55.2</v>
      </c>
    </row>
    <row r="61" spans="1:44" x14ac:dyDescent="0.15">
      <c r="A61" s="259"/>
      <c r="AK61" s="315" t="s">
        <v>525</v>
      </c>
      <c r="AL61" s="338"/>
      <c r="AM61" s="324">
        <v>840539</v>
      </c>
      <c r="AN61" s="325">
        <v>48770</v>
      </c>
      <c r="AO61" s="326">
        <v>24.3</v>
      </c>
      <c r="AP61" s="327">
        <v>78886</v>
      </c>
      <c r="AQ61" s="339">
        <v>-0.5</v>
      </c>
      <c r="AR61" s="329">
        <v>24.8</v>
      </c>
    </row>
    <row r="62" spans="1:44" x14ac:dyDescent="0.15">
      <c r="A62" s="259"/>
      <c r="AK62" s="330"/>
      <c r="AL62" s="331" t="s">
        <v>520</v>
      </c>
      <c r="AM62" s="332">
        <v>456045</v>
      </c>
      <c r="AN62" s="333">
        <v>26452</v>
      </c>
      <c r="AO62" s="334">
        <v>19.600000000000001</v>
      </c>
      <c r="AP62" s="335">
        <v>43688</v>
      </c>
      <c r="AQ62" s="336">
        <v>-0.2</v>
      </c>
      <c r="AR62" s="337">
        <v>19.8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SITVlOtLeW6evoku6PzvZ7pjFsdRpv/msq+l56eM7iV8m76IbNsKaeHMZKhUM6M45/TpXs9GCe04uOrFFnPjoA==" saltValue="HDuPpnjYQp0AqGXMRcVj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f9c711cUNmnbj4wo9q3WjZmGG00L/cZ2pTvJlaGfkcV6M8VLL05zCuwMr5wiwtVJOSoXjvEr0VMX9fVPZVLTGg==" saltValue="0uh+A3ruPSsp1PwdTB1qK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VBsgxsINrL2Lt88OtqIqT2wyDdT6kTxry6swfoV60tXmSLQ7W8HE/tGIEch9Vl3SH2tQoln7zDdn819sN6UQJg==" saltValue="PEkmYOuQuCwl1fNKo8Sd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8" t="s">
        <v>3</v>
      </c>
      <c r="D47" s="1128"/>
      <c r="E47" s="1129"/>
      <c r="F47" s="11">
        <v>0.96</v>
      </c>
      <c r="G47" s="12">
        <v>2.39</v>
      </c>
      <c r="H47" s="12">
        <v>11.45</v>
      </c>
      <c r="I47" s="12">
        <v>20.399999999999999</v>
      </c>
      <c r="J47" s="13">
        <v>19.920000000000002</v>
      </c>
    </row>
    <row r="48" spans="2:10" ht="57.75" customHeight="1" x14ac:dyDescent="0.15">
      <c r="B48" s="14"/>
      <c r="C48" s="1130" t="s">
        <v>4</v>
      </c>
      <c r="D48" s="1130"/>
      <c r="E48" s="1131"/>
      <c r="F48" s="15">
        <v>0.5</v>
      </c>
      <c r="G48" s="16">
        <v>5</v>
      </c>
      <c r="H48" s="16">
        <v>7.33</v>
      </c>
      <c r="I48" s="16">
        <v>7.17</v>
      </c>
      <c r="J48" s="17">
        <v>0.28999999999999998</v>
      </c>
    </row>
    <row r="49" spans="2:10" ht="57.75" customHeight="1" thickBot="1" x14ac:dyDescent="0.2">
      <c r="B49" s="18"/>
      <c r="C49" s="1132" t="s">
        <v>5</v>
      </c>
      <c r="D49" s="1132"/>
      <c r="E49" s="1133"/>
      <c r="F49" s="19" t="s">
        <v>532</v>
      </c>
      <c r="G49" s="20">
        <v>6</v>
      </c>
      <c r="H49" s="20">
        <v>11.95</v>
      </c>
      <c r="I49" s="20">
        <v>8.25</v>
      </c>
      <c r="J49" s="21" t="s">
        <v>533</v>
      </c>
    </row>
    <row r="50" spans="2:10" x14ac:dyDescent="0.15"/>
  </sheetData>
  <sheetProtection algorithmName="SHA-512" hashValue="QjVQPUYrh6u5RpsARk6tkTe8dF5nLb7KJnlRO205+5uqAV3DAZpKr6z48lttvQkLedkHUk4JAoHBvxMxVwH48A==" saltValue="rF1jGygFEgM+VlgvNCFid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8" t="s">
        <v>534</v>
      </c>
      <c r="D34" s="1138"/>
      <c r="E34" s="1139"/>
      <c r="F34" s="32">
        <v>11.4</v>
      </c>
      <c r="G34" s="33">
        <v>11.08</v>
      </c>
      <c r="H34" s="33">
        <v>11.77</v>
      </c>
      <c r="I34" s="33">
        <v>13.64</v>
      </c>
      <c r="J34" s="34">
        <v>15.64</v>
      </c>
      <c r="K34" s="22"/>
      <c r="L34" s="22"/>
      <c r="M34" s="22"/>
      <c r="N34" s="22"/>
      <c r="O34" s="22"/>
      <c r="P34" s="22"/>
    </row>
    <row r="35" spans="1:16" ht="39" customHeight="1" x14ac:dyDescent="0.15">
      <c r="A35" s="22"/>
      <c r="B35" s="35"/>
      <c r="C35" s="1134" t="s">
        <v>535</v>
      </c>
      <c r="D35" s="1134"/>
      <c r="E35" s="1135"/>
      <c r="F35" s="36">
        <v>0</v>
      </c>
      <c r="G35" s="37">
        <v>0</v>
      </c>
      <c r="H35" s="37">
        <v>0.16</v>
      </c>
      <c r="I35" s="37">
        <v>0</v>
      </c>
      <c r="J35" s="38">
        <v>0.54</v>
      </c>
      <c r="K35" s="22"/>
      <c r="L35" s="22"/>
      <c r="M35" s="22"/>
      <c r="N35" s="22"/>
      <c r="O35" s="22"/>
      <c r="P35" s="22"/>
    </row>
    <row r="36" spans="1:16" ht="39" customHeight="1" x14ac:dyDescent="0.15">
      <c r="A36" s="22"/>
      <c r="B36" s="35"/>
      <c r="C36" s="1134" t="s">
        <v>536</v>
      </c>
      <c r="D36" s="1134"/>
      <c r="E36" s="1135"/>
      <c r="F36" s="36">
        <v>0.45</v>
      </c>
      <c r="G36" s="37">
        <v>4.95</v>
      </c>
      <c r="H36" s="37">
        <v>7.27</v>
      </c>
      <c r="I36" s="37">
        <v>7.1</v>
      </c>
      <c r="J36" s="38">
        <v>0.23</v>
      </c>
      <c r="K36" s="22"/>
      <c r="L36" s="22"/>
      <c r="M36" s="22"/>
      <c r="N36" s="22"/>
      <c r="O36" s="22"/>
      <c r="P36" s="22"/>
    </row>
    <row r="37" spans="1:16" ht="39" customHeight="1" x14ac:dyDescent="0.15">
      <c r="A37" s="22"/>
      <c r="B37" s="35"/>
      <c r="C37" s="1134" t="s">
        <v>537</v>
      </c>
      <c r="D37" s="1134"/>
      <c r="E37" s="1135"/>
      <c r="F37" s="36">
        <v>0.04</v>
      </c>
      <c r="G37" s="37">
        <v>0.04</v>
      </c>
      <c r="H37" s="37">
        <v>0.04</v>
      </c>
      <c r="I37" s="37">
        <v>0.04</v>
      </c>
      <c r="J37" s="38">
        <v>0.04</v>
      </c>
      <c r="K37" s="22"/>
      <c r="L37" s="22"/>
      <c r="M37" s="22"/>
      <c r="N37" s="22"/>
      <c r="O37" s="22"/>
      <c r="P37" s="22"/>
    </row>
    <row r="38" spans="1:16" ht="39" customHeight="1" x14ac:dyDescent="0.15">
      <c r="A38" s="22"/>
      <c r="B38" s="35"/>
      <c r="C38" s="1134" t="s">
        <v>538</v>
      </c>
      <c r="D38" s="1134"/>
      <c r="E38" s="1135"/>
      <c r="F38" s="36">
        <v>1.42</v>
      </c>
      <c r="G38" s="37">
        <v>0</v>
      </c>
      <c r="H38" s="37">
        <v>0</v>
      </c>
      <c r="I38" s="37">
        <v>0</v>
      </c>
      <c r="J38" s="38">
        <v>0.01</v>
      </c>
      <c r="K38" s="22"/>
      <c r="L38" s="22"/>
      <c r="M38" s="22"/>
      <c r="N38" s="22"/>
      <c r="O38" s="22"/>
      <c r="P38" s="22"/>
    </row>
    <row r="39" spans="1:16" ht="39" customHeight="1" x14ac:dyDescent="0.15">
      <c r="A39" s="22"/>
      <c r="B39" s="35"/>
      <c r="C39" s="1134" t="s">
        <v>539</v>
      </c>
      <c r="D39" s="1134"/>
      <c r="E39" s="1135"/>
      <c r="F39" s="36">
        <v>0</v>
      </c>
      <c r="G39" s="37">
        <v>0</v>
      </c>
      <c r="H39" s="37">
        <v>0.01</v>
      </c>
      <c r="I39" s="37">
        <v>0.02</v>
      </c>
      <c r="J39" s="38">
        <v>0</v>
      </c>
      <c r="K39" s="22"/>
      <c r="L39" s="22"/>
      <c r="M39" s="22"/>
      <c r="N39" s="22"/>
      <c r="O39" s="22"/>
      <c r="P39" s="22"/>
    </row>
    <row r="40" spans="1:16" ht="39" customHeight="1" x14ac:dyDescent="0.15">
      <c r="A40" s="22"/>
      <c r="B40" s="35"/>
      <c r="C40" s="1134" t="s">
        <v>540</v>
      </c>
      <c r="D40" s="1134"/>
      <c r="E40" s="1135"/>
      <c r="F40" s="36">
        <v>0.34</v>
      </c>
      <c r="G40" s="37">
        <v>0.28000000000000003</v>
      </c>
      <c r="H40" s="37">
        <v>0.25</v>
      </c>
      <c r="I40" s="37">
        <v>0</v>
      </c>
      <c r="J40" s="38">
        <v>0</v>
      </c>
      <c r="K40" s="22"/>
      <c r="L40" s="22"/>
      <c r="M40" s="22"/>
      <c r="N40" s="22"/>
      <c r="O40" s="22"/>
      <c r="P40" s="22"/>
    </row>
    <row r="41" spans="1:16" ht="39" customHeight="1" x14ac:dyDescent="0.15">
      <c r="A41" s="22"/>
      <c r="B41" s="35"/>
      <c r="C41" s="1134" t="s">
        <v>541</v>
      </c>
      <c r="D41" s="1134"/>
      <c r="E41" s="1135"/>
      <c r="F41" s="36">
        <v>0.02</v>
      </c>
      <c r="G41" s="37">
        <v>0.02</v>
      </c>
      <c r="H41" s="37">
        <v>0</v>
      </c>
      <c r="I41" s="37">
        <v>0.02</v>
      </c>
      <c r="J41" s="38">
        <v>0</v>
      </c>
      <c r="K41" s="22"/>
      <c r="L41" s="22"/>
      <c r="M41" s="22"/>
      <c r="N41" s="22"/>
      <c r="O41" s="22"/>
      <c r="P41" s="22"/>
    </row>
    <row r="42" spans="1:16" ht="39" customHeight="1" x14ac:dyDescent="0.15">
      <c r="A42" s="22"/>
      <c r="B42" s="39"/>
      <c r="C42" s="1134" t="s">
        <v>542</v>
      </c>
      <c r="D42" s="1134"/>
      <c r="E42" s="1135"/>
      <c r="F42" s="36" t="s">
        <v>488</v>
      </c>
      <c r="G42" s="37" t="s">
        <v>488</v>
      </c>
      <c r="H42" s="37" t="s">
        <v>488</v>
      </c>
      <c r="I42" s="37" t="s">
        <v>488</v>
      </c>
      <c r="J42" s="38" t="s">
        <v>488</v>
      </c>
      <c r="K42" s="22"/>
      <c r="L42" s="22"/>
      <c r="M42" s="22"/>
      <c r="N42" s="22"/>
      <c r="O42" s="22"/>
      <c r="P42" s="22"/>
    </row>
    <row r="43" spans="1:16" ht="39" customHeight="1" thickBot="1" x14ac:dyDescent="0.2">
      <c r="A43" s="22"/>
      <c r="B43" s="40"/>
      <c r="C43" s="1136" t="s">
        <v>543</v>
      </c>
      <c r="D43" s="1136"/>
      <c r="E43" s="1137"/>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3ONfm2B3tTPVZZGzk9QJWoAdxox6IvT+1JZQF1H6bfjzeufvT56h/SICCOb4crArQ920WjaFBE6sX2edsj2lw==" saltValue="kt2T5SkkpK9bJiSHAiJs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40" t="s">
        <v>9</v>
      </c>
      <c r="C45" s="1141"/>
      <c r="D45" s="56"/>
      <c r="E45" s="1146" t="s">
        <v>10</v>
      </c>
      <c r="F45" s="1146"/>
      <c r="G45" s="1146"/>
      <c r="H45" s="1146"/>
      <c r="I45" s="1146"/>
      <c r="J45" s="1147"/>
      <c r="K45" s="57">
        <v>1089</v>
      </c>
      <c r="L45" s="58">
        <v>901</v>
      </c>
      <c r="M45" s="58">
        <v>927</v>
      </c>
      <c r="N45" s="58">
        <v>899</v>
      </c>
      <c r="O45" s="59">
        <v>1211</v>
      </c>
      <c r="P45" s="46"/>
      <c r="Q45" s="46"/>
      <c r="R45" s="46"/>
      <c r="S45" s="46"/>
      <c r="T45" s="46"/>
      <c r="U45" s="46"/>
    </row>
    <row r="46" spans="1:21" ht="30.75" customHeight="1" x14ac:dyDescent="0.15">
      <c r="A46" s="46"/>
      <c r="B46" s="1142"/>
      <c r="C46" s="1143"/>
      <c r="D46" s="60"/>
      <c r="E46" s="1148" t="s">
        <v>11</v>
      </c>
      <c r="F46" s="1148"/>
      <c r="G46" s="1148"/>
      <c r="H46" s="1148"/>
      <c r="I46" s="1148"/>
      <c r="J46" s="1149"/>
      <c r="K46" s="61" t="s">
        <v>488</v>
      </c>
      <c r="L46" s="62" t="s">
        <v>488</v>
      </c>
      <c r="M46" s="62" t="s">
        <v>488</v>
      </c>
      <c r="N46" s="62" t="s">
        <v>488</v>
      </c>
      <c r="O46" s="63" t="s">
        <v>488</v>
      </c>
      <c r="P46" s="46"/>
      <c r="Q46" s="46"/>
      <c r="R46" s="46"/>
      <c r="S46" s="46"/>
      <c r="T46" s="46"/>
      <c r="U46" s="46"/>
    </row>
    <row r="47" spans="1:21" ht="30.75" customHeight="1" x14ac:dyDescent="0.15">
      <c r="A47" s="46"/>
      <c r="B47" s="1142"/>
      <c r="C47" s="1143"/>
      <c r="D47" s="60"/>
      <c r="E47" s="1148" t="s">
        <v>12</v>
      </c>
      <c r="F47" s="1148"/>
      <c r="G47" s="1148"/>
      <c r="H47" s="1148"/>
      <c r="I47" s="1148"/>
      <c r="J47" s="1149"/>
      <c r="K47" s="61" t="s">
        <v>488</v>
      </c>
      <c r="L47" s="62" t="s">
        <v>488</v>
      </c>
      <c r="M47" s="62" t="s">
        <v>488</v>
      </c>
      <c r="N47" s="62" t="s">
        <v>488</v>
      </c>
      <c r="O47" s="63" t="s">
        <v>488</v>
      </c>
      <c r="P47" s="46"/>
      <c r="Q47" s="46"/>
      <c r="R47" s="46"/>
      <c r="S47" s="46"/>
      <c r="T47" s="46"/>
      <c r="U47" s="46"/>
    </row>
    <row r="48" spans="1:21" ht="30.75" customHeight="1" x14ac:dyDescent="0.15">
      <c r="A48" s="46"/>
      <c r="B48" s="1142"/>
      <c r="C48" s="1143"/>
      <c r="D48" s="60"/>
      <c r="E48" s="1148" t="s">
        <v>13</v>
      </c>
      <c r="F48" s="1148"/>
      <c r="G48" s="1148"/>
      <c r="H48" s="1148"/>
      <c r="I48" s="1148"/>
      <c r="J48" s="1149"/>
      <c r="K48" s="61">
        <v>212</v>
      </c>
      <c r="L48" s="62">
        <v>203</v>
      </c>
      <c r="M48" s="62">
        <v>216</v>
      </c>
      <c r="N48" s="62">
        <v>180</v>
      </c>
      <c r="O48" s="63">
        <v>236</v>
      </c>
      <c r="P48" s="46"/>
      <c r="Q48" s="46"/>
      <c r="R48" s="46"/>
      <c r="S48" s="46"/>
      <c r="T48" s="46"/>
      <c r="U48" s="46"/>
    </row>
    <row r="49" spans="1:21" ht="30.75" customHeight="1" x14ac:dyDescent="0.15">
      <c r="A49" s="46"/>
      <c r="B49" s="1142"/>
      <c r="C49" s="1143"/>
      <c r="D49" s="60"/>
      <c r="E49" s="1148" t="s">
        <v>14</v>
      </c>
      <c r="F49" s="1148"/>
      <c r="G49" s="1148"/>
      <c r="H49" s="1148"/>
      <c r="I49" s="1148"/>
      <c r="J49" s="1149"/>
      <c r="K49" s="61">
        <v>62</v>
      </c>
      <c r="L49" s="62">
        <v>59</v>
      </c>
      <c r="M49" s="62">
        <v>38</v>
      </c>
      <c r="N49" s="62">
        <v>18</v>
      </c>
      <c r="O49" s="63">
        <v>25</v>
      </c>
      <c r="P49" s="46"/>
      <c r="Q49" s="46"/>
      <c r="R49" s="46"/>
      <c r="S49" s="46"/>
      <c r="T49" s="46"/>
      <c r="U49" s="46"/>
    </row>
    <row r="50" spans="1:21" ht="30.75" customHeight="1" x14ac:dyDescent="0.15">
      <c r="A50" s="46"/>
      <c r="B50" s="1142"/>
      <c r="C50" s="1143"/>
      <c r="D50" s="60"/>
      <c r="E50" s="1148" t="s">
        <v>15</v>
      </c>
      <c r="F50" s="1148"/>
      <c r="G50" s="1148"/>
      <c r="H50" s="1148"/>
      <c r="I50" s="1148"/>
      <c r="J50" s="1149"/>
      <c r="K50" s="61" t="s">
        <v>488</v>
      </c>
      <c r="L50" s="62" t="s">
        <v>488</v>
      </c>
      <c r="M50" s="62" t="s">
        <v>488</v>
      </c>
      <c r="N50" s="62" t="s">
        <v>488</v>
      </c>
      <c r="O50" s="63" t="s">
        <v>488</v>
      </c>
      <c r="P50" s="46"/>
      <c r="Q50" s="46"/>
      <c r="R50" s="46"/>
      <c r="S50" s="46"/>
      <c r="T50" s="46"/>
      <c r="U50" s="46"/>
    </row>
    <row r="51" spans="1:21" ht="30.75" customHeight="1" x14ac:dyDescent="0.15">
      <c r="A51" s="46"/>
      <c r="B51" s="1144"/>
      <c r="C51" s="1145"/>
      <c r="D51" s="64"/>
      <c r="E51" s="1148" t="s">
        <v>16</v>
      </c>
      <c r="F51" s="1148"/>
      <c r="G51" s="1148"/>
      <c r="H51" s="1148"/>
      <c r="I51" s="1148"/>
      <c r="J51" s="1149"/>
      <c r="K51" s="61">
        <v>3</v>
      </c>
      <c r="L51" s="62" t="s">
        <v>488</v>
      </c>
      <c r="M51" s="62" t="s">
        <v>488</v>
      </c>
      <c r="N51" s="62" t="s">
        <v>488</v>
      </c>
      <c r="O51" s="63">
        <v>0</v>
      </c>
      <c r="P51" s="46"/>
      <c r="Q51" s="46"/>
      <c r="R51" s="46"/>
      <c r="S51" s="46"/>
      <c r="T51" s="46"/>
      <c r="U51" s="46"/>
    </row>
    <row r="52" spans="1:21" ht="30.75" customHeight="1" x14ac:dyDescent="0.15">
      <c r="A52" s="46"/>
      <c r="B52" s="1150" t="s">
        <v>17</v>
      </c>
      <c r="C52" s="1151"/>
      <c r="D52" s="64"/>
      <c r="E52" s="1148" t="s">
        <v>18</v>
      </c>
      <c r="F52" s="1148"/>
      <c r="G52" s="1148"/>
      <c r="H52" s="1148"/>
      <c r="I52" s="1148"/>
      <c r="J52" s="1149"/>
      <c r="K52" s="61">
        <v>621</v>
      </c>
      <c r="L52" s="62">
        <v>623</v>
      </c>
      <c r="M52" s="62">
        <v>629</v>
      </c>
      <c r="N52" s="62">
        <v>622</v>
      </c>
      <c r="O52" s="63">
        <v>622</v>
      </c>
      <c r="P52" s="46"/>
      <c r="Q52" s="46"/>
      <c r="R52" s="46"/>
      <c r="S52" s="46"/>
      <c r="T52" s="46"/>
      <c r="U52" s="46"/>
    </row>
    <row r="53" spans="1:21" ht="30.75" customHeight="1" thickBot="1" x14ac:dyDescent="0.2">
      <c r="A53" s="46"/>
      <c r="B53" s="1152" t="s">
        <v>19</v>
      </c>
      <c r="C53" s="1153"/>
      <c r="D53" s="65"/>
      <c r="E53" s="1154" t="s">
        <v>20</v>
      </c>
      <c r="F53" s="1154"/>
      <c r="G53" s="1154"/>
      <c r="H53" s="1154"/>
      <c r="I53" s="1154"/>
      <c r="J53" s="1155"/>
      <c r="K53" s="66">
        <v>745</v>
      </c>
      <c r="L53" s="67">
        <v>540</v>
      </c>
      <c r="M53" s="67">
        <v>552</v>
      </c>
      <c r="N53" s="67">
        <v>475</v>
      </c>
      <c r="O53" s="68">
        <v>850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6" t="s">
        <v>24</v>
      </c>
      <c r="C58" s="1157"/>
      <c r="D58" s="1162" t="s">
        <v>25</v>
      </c>
      <c r="E58" s="1163"/>
      <c r="F58" s="1163"/>
      <c r="G58" s="1163"/>
      <c r="H58" s="1163"/>
      <c r="I58" s="1163"/>
      <c r="J58" s="1164"/>
      <c r="K58" s="81" t="s">
        <v>488</v>
      </c>
      <c r="L58" s="82" t="s">
        <v>488</v>
      </c>
      <c r="M58" s="82" t="s">
        <v>488</v>
      </c>
      <c r="N58" s="82" t="s">
        <v>488</v>
      </c>
      <c r="O58" s="83" t="s">
        <v>488</v>
      </c>
    </row>
    <row r="59" spans="1:21" ht="31.5" customHeight="1" x14ac:dyDescent="0.15">
      <c r="B59" s="1158"/>
      <c r="C59" s="1159"/>
      <c r="D59" s="1165" t="s">
        <v>26</v>
      </c>
      <c r="E59" s="1166"/>
      <c r="F59" s="1166"/>
      <c r="G59" s="1166"/>
      <c r="H59" s="1166"/>
      <c r="I59" s="1166"/>
      <c r="J59" s="1167"/>
      <c r="K59" s="84" t="s">
        <v>488</v>
      </c>
      <c r="L59" s="85" t="s">
        <v>488</v>
      </c>
      <c r="M59" s="85" t="s">
        <v>488</v>
      </c>
      <c r="N59" s="85" t="s">
        <v>488</v>
      </c>
      <c r="O59" s="86" t="s">
        <v>488</v>
      </c>
    </row>
    <row r="60" spans="1:21" ht="31.5" customHeight="1" thickBot="1" x14ac:dyDescent="0.2">
      <c r="B60" s="1160"/>
      <c r="C60" s="1161"/>
      <c r="D60" s="1168" t="s">
        <v>27</v>
      </c>
      <c r="E60" s="1169"/>
      <c r="F60" s="1169"/>
      <c r="G60" s="1169"/>
      <c r="H60" s="1169"/>
      <c r="I60" s="1169"/>
      <c r="J60" s="1170"/>
      <c r="K60" s="87" t="s">
        <v>488</v>
      </c>
      <c r="L60" s="88" t="s">
        <v>488</v>
      </c>
      <c r="M60" s="88" t="s">
        <v>488</v>
      </c>
      <c r="N60" s="88" t="s">
        <v>488</v>
      </c>
      <c r="O60" s="89" t="s">
        <v>488</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TrhbC6jB/R6kcD0CG+g/0ywSAbdx/xi3aqY/gnh6TKVDICVI+v4o/KWpH/Od02fov6DJS24xwSSPvYPykuTjw==" saltValue="8fU7abTXP8deD+AAgTk5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71" t="s">
        <v>30</v>
      </c>
      <c r="C41" s="1172"/>
      <c r="D41" s="103"/>
      <c r="E41" s="1177" t="s">
        <v>31</v>
      </c>
      <c r="F41" s="1177"/>
      <c r="G41" s="1177"/>
      <c r="H41" s="1178"/>
      <c r="I41" s="342">
        <v>13118</v>
      </c>
      <c r="J41" s="343">
        <v>12779</v>
      </c>
      <c r="K41" s="343">
        <v>12307</v>
      </c>
      <c r="L41" s="343">
        <v>11903</v>
      </c>
      <c r="M41" s="344">
        <v>11673</v>
      </c>
    </row>
    <row r="42" spans="2:13" ht="27.75" customHeight="1" x14ac:dyDescent="0.15">
      <c r="B42" s="1173"/>
      <c r="C42" s="1174"/>
      <c r="D42" s="104"/>
      <c r="E42" s="1179" t="s">
        <v>32</v>
      </c>
      <c r="F42" s="1179"/>
      <c r="G42" s="1179"/>
      <c r="H42" s="1180"/>
      <c r="I42" s="345">
        <v>117</v>
      </c>
      <c r="J42" s="346">
        <v>90</v>
      </c>
      <c r="K42" s="346">
        <v>193</v>
      </c>
      <c r="L42" s="346">
        <v>594</v>
      </c>
      <c r="M42" s="347" t="s">
        <v>488</v>
      </c>
    </row>
    <row r="43" spans="2:13" ht="27.75" customHeight="1" x14ac:dyDescent="0.15">
      <c r="B43" s="1173"/>
      <c r="C43" s="1174"/>
      <c r="D43" s="104"/>
      <c r="E43" s="1179" t="s">
        <v>33</v>
      </c>
      <c r="F43" s="1179"/>
      <c r="G43" s="1179"/>
      <c r="H43" s="1180"/>
      <c r="I43" s="345">
        <v>2621</v>
      </c>
      <c r="J43" s="346">
        <v>2372</v>
      </c>
      <c r="K43" s="346">
        <v>2267</v>
      </c>
      <c r="L43" s="346">
        <v>2045</v>
      </c>
      <c r="M43" s="347">
        <v>2058</v>
      </c>
    </row>
    <row r="44" spans="2:13" ht="27.75" customHeight="1" x14ac:dyDescent="0.15">
      <c r="B44" s="1173"/>
      <c r="C44" s="1174"/>
      <c r="D44" s="104"/>
      <c r="E44" s="1179" t="s">
        <v>34</v>
      </c>
      <c r="F44" s="1179"/>
      <c r="G44" s="1179"/>
      <c r="H44" s="1180"/>
      <c r="I44" s="345">
        <v>230</v>
      </c>
      <c r="J44" s="346">
        <v>160</v>
      </c>
      <c r="K44" s="346">
        <v>145</v>
      </c>
      <c r="L44" s="346">
        <v>183</v>
      </c>
      <c r="M44" s="347">
        <v>259</v>
      </c>
    </row>
    <row r="45" spans="2:13" ht="27.75" customHeight="1" x14ac:dyDescent="0.15">
      <c r="B45" s="1173"/>
      <c r="C45" s="1174"/>
      <c r="D45" s="104"/>
      <c r="E45" s="1179" t="s">
        <v>35</v>
      </c>
      <c r="F45" s="1179"/>
      <c r="G45" s="1179"/>
      <c r="H45" s="1180"/>
      <c r="I45" s="345">
        <v>799</v>
      </c>
      <c r="J45" s="346">
        <v>806</v>
      </c>
      <c r="K45" s="346">
        <v>723</v>
      </c>
      <c r="L45" s="346">
        <v>684</v>
      </c>
      <c r="M45" s="347">
        <v>696</v>
      </c>
    </row>
    <row r="46" spans="2:13" ht="27.75" customHeight="1" x14ac:dyDescent="0.15">
      <c r="B46" s="1173"/>
      <c r="C46" s="1174"/>
      <c r="D46" s="105"/>
      <c r="E46" s="1179" t="s">
        <v>36</v>
      </c>
      <c r="F46" s="1179"/>
      <c r="G46" s="1179"/>
      <c r="H46" s="1180"/>
      <c r="I46" s="345" t="s">
        <v>488</v>
      </c>
      <c r="J46" s="346" t="s">
        <v>488</v>
      </c>
      <c r="K46" s="346" t="s">
        <v>488</v>
      </c>
      <c r="L46" s="346" t="s">
        <v>488</v>
      </c>
      <c r="M46" s="347" t="s">
        <v>488</v>
      </c>
    </row>
    <row r="47" spans="2:13" ht="27.75" customHeight="1" x14ac:dyDescent="0.15">
      <c r="B47" s="1173"/>
      <c r="C47" s="1174"/>
      <c r="D47" s="106"/>
      <c r="E47" s="1181" t="s">
        <v>37</v>
      </c>
      <c r="F47" s="1182"/>
      <c r="G47" s="1182"/>
      <c r="H47" s="1183"/>
      <c r="I47" s="345" t="s">
        <v>488</v>
      </c>
      <c r="J47" s="346" t="s">
        <v>488</v>
      </c>
      <c r="K47" s="346" t="s">
        <v>488</v>
      </c>
      <c r="L47" s="346" t="s">
        <v>488</v>
      </c>
      <c r="M47" s="347" t="s">
        <v>488</v>
      </c>
    </row>
    <row r="48" spans="2:13" ht="27.75" customHeight="1" x14ac:dyDescent="0.15">
      <c r="B48" s="1173"/>
      <c r="C48" s="1174"/>
      <c r="D48" s="104"/>
      <c r="E48" s="1179" t="s">
        <v>38</v>
      </c>
      <c r="F48" s="1179"/>
      <c r="G48" s="1179"/>
      <c r="H48" s="1180"/>
      <c r="I48" s="345" t="s">
        <v>488</v>
      </c>
      <c r="J48" s="346" t="s">
        <v>488</v>
      </c>
      <c r="K48" s="346" t="s">
        <v>488</v>
      </c>
      <c r="L48" s="346" t="s">
        <v>488</v>
      </c>
      <c r="M48" s="347" t="s">
        <v>488</v>
      </c>
    </row>
    <row r="49" spans="2:13" ht="27.75" customHeight="1" x14ac:dyDescent="0.15">
      <c r="B49" s="1175"/>
      <c r="C49" s="1176"/>
      <c r="D49" s="104"/>
      <c r="E49" s="1179" t="s">
        <v>39</v>
      </c>
      <c r="F49" s="1179"/>
      <c r="G49" s="1179"/>
      <c r="H49" s="1180"/>
      <c r="I49" s="345" t="s">
        <v>488</v>
      </c>
      <c r="J49" s="346" t="s">
        <v>488</v>
      </c>
      <c r="K49" s="346" t="s">
        <v>488</v>
      </c>
      <c r="L49" s="346" t="s">
        <v>488</v>
      </c>
      <c r="M49" s="347" t="s">
        <v>488</v>
      </c>
    </row>
    <row r="50" spans="2:13" ht="27.75" customHeight="1" x14ac:dyDescent="0.15">
      <c r="B50" s="1184" t="s">
        <v>40</v>
      </c>
      <c r="C50" s="1185"/>
      <c r="D50" s="107"/>
      <c r="E50" s="1179" t="s">
        <v>41</v>
      </c>
      <c r="F50" s="1179"/>
      <c r="G50" s="1179"/>
      <c r="H50" s="1180"/>
      <c r="I50" s="345">
        <v>652</v>
      </c>
      <c r="J50" s="346">
        <v>789</v>
      </c>
      <c r="K50" s="346">
        <v>1232</v>
      </c>
      <c r="L50" s="346">
        <v>1593</v>
      </c>
      <c r="M50" s="347">
        <v>1530</v>
      </c>
    </row>
    <row r="51" spans="2:13" ht="27.75" customHeight="1" x14ac:dyDescent="0.15">
      <c r="B51" s="1173"/>
      <c r="C51" s="1174"/>
      <c r="D51" s="104"/>
      <c r="E51" s="1179" t="s">
        <v>42</v>
      </c>
      <c r="F51" s="1179"/>
      <c r="G51" s="1179"/>
      <c r="H51" s="1180"/>
      <c r="I51" s="345">
        <v>3</v>
      </c>
      <c r="J51" s="346">
        <v>1</v>
      </c>
      <c r="K51" s="346" t="s">
        <v>488</v>
      </c>
      <c r="L51" s="346" t="s">
        <v>488</v>
      </c>
      <c r="M51" s="347" t="s">
        <v>488</v>
      </c>
    </row>
    <row r="52" spans="2:13" ht="27.75" customHeight="1" x14ac:dyDescent="0.15">
      <c r="B52" s="1175"/>
      <c r="C52" s="1176"/>
      <c r="D52" s="104"/>
      <c r="E52" s="1179" t="s">
        <v>43</v>
      </c>
      <c r="F52" s="1179"/>
      <c r="G52" s="1179"/>
      <c r="H52" s="1180"/>
      <c r="I52" s="345">
        <v>7955</v>
      </c>
      <c r="J52" s="346">
        <v>7669</v>
      </c>
      <c r="K52" s="346">
        <v>7401</v>
      </c>
      <c r="L52" s="346">
        <v>7157</v>
      </c>
      <c r="M52" s="347">
        <v>7201</v>
      </c>
    </row>
    <row r="53" spans="2:13" ht="27.75" customHeight="1" thickBot="1" x14ac:dyDescent="0.2">
      <c r="B53" s="1186" t="s">
        <v>19</v>
      </c>
      <c r="C53" s="1187"/>
      <c r="D53" s="108"/>
      <c r="E53" s="1188" t="s">
        <v>44</v>
      </c>
      <c r="F53" s="1188"/>
      <c r="G53" s="1188"/>
      <c r="H53" s="1189"/>
      <c r="I53" s="348">
        <v>8274</v>
      </c>
      <c r="J53" s="349">
        <v>7748</v>
      </c>
      <c r="K53" s="349">
        <v>7002</v>
      </c>
      <c r="L53" s="349">
        <v>6659</v>
      </c>
      <c r="M53" s="350">
        <v>5955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Esb5N7S+bQdpGd/MDj6pyRkeG1WveBuDi756omhR6bwBmoLQoJmPP/gyK9ce+JrttuWfVLlGQceC9l4vkIbrcQ==" saltValue="QWvCowyboJnBb/ILxw7h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8" t="s">
        <v>46</v>
      </c>
      <c r="D55" s="1198"/>
      <c r="E55" s="1199"/>
      <c r="F55" s="120">
        <v>558</v>
      </c>
      <c r="G55" s="120">
        <v>966</v>
      </c>
      <c r="H55" s="121">
        <v>966</v>
      </c>
    </row>
    <row r="56" spans="2:8" ht="52.5" customHeight="1" x14ac:dyDescent="0.15">
      <c r="B56" s="122"/>
      <c r="C56" s="1200" t="s">
        <v>47</v>
      </c>
      <c r="D56" s="1200"/>
      <c r="E56" s="1201"/>
      <c r="F56" s="123">
        <v>3</v>
      </c>
      <c r="G56" s="123">
        <v>3</v>
      </c>
      <c r="H56" s="124">
        <v>29</v>
      </c>
    </row>
    <row r="57" spans="2:8" ht="53.25" customHeight="1" x14ac:dyDescent="0.15">
      <c r="B57" s="122"/>
      <c r="C57" s="1202" t="s">
        <v>48</v>
      </c>
      <c r="D57" s="1202"/>
      <c r="E57" s="1203"/>
      <c r="F57" s="125">
        <v>16</v>
      </c>
      <c r="G57" s="125">
        <v>18</v>
      </c>
      <c r="H57" s="126">
        <v>19</v>
      </c>
    </row>
    <row r="58" spans="2:8" ht="45.75" customHeight="1" x14ac:dyDescent="0.15">
      <c r="B58" s="127"/>
      <c r="C58" s="1190" t="s">
        <v>560</v>
      </c>
      <c r="D58" s="1191"/>
      <c r="E58" s="1192"/>
      <c r="F58" s="128">
        <v>10</v>
      </c>
      <c r="G58" s="128">
        <v>12</v>
      </c>
      <c r="H58" s="129">
        <v>10</v>
      </c>
    </row>
    <row r="59" spans="2:8" ht="45.75" customHeight="1" x14ac:dyDescent="0.15">
      <c r="B59" s="127"/>
      <c r="C59" s="1190" t="s">
        <v>561</v>
      </c>
      <c r="D59" s="1191"/>
      <c r="E59" s="1192"/>
      <c r="F59" s="128">
        <v>2</v>
      </c>
      <c r="G59" s="128">
        <v>2</v>
      </c>
      <c r="H59" s="129">
        <v>3</v>
      </c>
    </row>
    <row r="60" spans="2:8" ht="45.75" customHeight="1" x14ac:dyDescent="0.15">
      <c r="B60" s="127"/>
      <c r="C60" s="1190" t="s">
        <v>562</v>
      </c>
      <c r="D60" s="1191"/>
      <c r="E60" s="1192"/>
      <c r="F60" s="128" t="s">
        <v>549</v>
      </c>
      <c r="G60" s="128">
        <v>1</v>
      </c>
      <c r="H60" s="129">
        <v>2</v>
      </c>
    </row>
    <row r="61" spans="2:8" ht="45.75" customHeight="1" x14ac:dyDescent="0.15">
      <c r="B61" s="127"/>
      <c r="C61" s="1190" t="s">
        <v>563</v>
      </c>
      <c r="D61" s="1191"/>
      <c r="E61" s="1192"/>
      <c r="F61" s="128">
        <v>1</v>
      </c>
      <c r="G61" s="128">
        <v>1</v>
      </c>
      <c r="H61" s="129">
        <v>2</v>
      </c>
    </row>
    <row r="62" spans="2:8" ht="45.75" customHeight="1" thickBot="1" x14ac:dyDescent="0.2">
      <c r="B62" s="130"/>
      <c r="C62" s="1193" t="s">
        <v>564</v>
      </c>
      <c r="D62" s="1194"/>
      <c r="E62" s="1195"/>
      <c r="F62" s="131">
        <v>6</v>
      </c>
      <c r="G62" s="131">
        <v>1</v>
      </c>
      <c r="H62" s="132">
        <v>1</v>
      </c>
    </row>
    <row r="63" spans="2:8" ht="52.5" customHeight="1" thickBot="1" x14ac:dyDescent="0.2">
      <c r="B63" s="133"/>
      <c r="C63" s="1196" t="s">
        <v>49</v>
      </c>
      <c r="D63" s="1196"/>
      <c r="E63" s="1197"/>
      <c r="F63" s="134">
        <v>578</v>
      </c>
      <c r="G63" s="134">
        <v>987</v>
      </c>
      <c r="H63" s="135">
        <v>1014</v>
      </c>
    </row>
    <row r="64" spans="2:8" x14ac:dyDescent="0.15"/>
  </sheetData>
  <sheetProtection algorithmName="SHA-512" hashValue="vwJPRkoQAezUHtOGEa36U4hFrPP+LSCjoLY/UKQf9aj4D8LdHQbff8efNBCmOF/6MBFO1bp2m9ugGo6aXHGBtg==" saltValue="PKGidn9zQm9H3G9eNjNh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79820</v>
      </c>
      <c r="E3" s="154"/>
      <c r="F3" s="155">
        <v>87464</v>
      </c>
      <c r="G3" s="156"/>
      <c r="H3" s="157"/>
    </row>
    <row r="4" spans="1:8" x14ac:dyDescent="0.15">
      <c r="A4" s="158"/>
      <c r="B4" s="159"/>
      <c r="C4" s="160"/>
      <c r="D4" s="161">
        <v>47625</v>
      </c>
      <c r="E4" s="162"/>
      <c r="F4" s="163">
        <v>47479</v>
      </c>
      <c r="G4" s="164"/>
      <c r="H4" s="165"/>
    </row>
    <row r="5" spans="1:8" x14ac:dyDescent="0.15">
      <c r="A5" s="146" t="s">
        <v>521</v>
      </c>
      <c r="B5" s="151"/>
      <c r="C5" s="152"/>
      <c r="D5" s="153">
        <v>31431</v>
      </c>
      <c r="E5" s="154"/>
      <c r="F5" s="155">
        <v>96248</v>
      </c>
      <c r="G5" s="156"/>
      <c r="H5" s="157"/>
    </row>
    <row r="6" spans="1:8" x14ac:dyDescent="0.15">
      <c r="A6" s="158"/>
      <c r="B6" s="159"/>
      <c r="C6" s="160"/>
      <c r="D6" s="161">
        <v>9308</v>
      </c>
      <c r="E6" s="162"/>
      <c r="F6" s="163">
        <v>55768</v>
      </c>
      <c r="G6" s="164"/>
      <c r="H6" s="165"/>
    </row>
    <row r="7" spans="1:8" x14ac:dyDescent="0.15">
      <c r="A7" s="146" t="s">
        <v>522</v>
      </c>
      <c r="B7" s="151"/>
      <c r="C7" s="152"/>
      <c r="D7" s="153">
        <v>18932</v>
      </c>
      <c r="E7" s="154"/>
      <c r="F7" s="155">
        <v>76413</v>
      </c>
      <c r="G7" s="156"/>
      <c r="H7" s="157"/>
    </row>
    <row r="8" spans="1:8" x14ac:dyDescent="0.15">
      <c r="A8" s="158"/>
      <c r="B8" s="159"/>
      <c r="C8" s="160"/>
      <c r="D8" s="161">
        <v>12122</v>
      </c>
      <c r="E8" s="162"/>
      <c r="F8" s="163">
        <v>39658</v>
      </c>
      <c r="G8" s="164"/>
      <c r="H8" s="165"/>
    </row>
    <row r="9" spans="1:8" x14ac:dyDescent="0.15">
      <c r="A9" s="146" t="s">
        <v>523</v>
      </c>
      <c r="B9" s="151"/>
      <c r="C9" s="152"/>
      <c r="D9" s="153">
        <v>35942</v>
      </c>
      <c r="E9" s="154"/>
      <c r="F9" s="155">
        <v>66481</v>
      </c>
      <c r="G9" s="156"/>
      <c r="H9" s="157"/>
    </row>
    <row r="10" spans="1:8" x14ac:dyDescent="0.15">
      <c r="A10" s="158"/>
      <c r="B10" s="159"/>
      <c r="C10" s="160"/>
      <c r="D10" s="161">
        <v>23910</v>
      </c>
      <c r="E10" s="162"/>
      <c r="F10" s="163">
        <v>36120</v>
      </c>
      <c r="G10" s="164"/>
      <c r="H10" s="165"/>
    </row>
    <row r="11" spans="1:8" x14ac:dyDescent="0.15">
      <c r="A11" s="146" t="s">
        <v>524</v>
      </c>
      <c r="B11" s="151"/>
      <c r="C11" s="152"/>
      <c r="D11" s="153">
        <v>77726</v>
      </c>
      <c r="E11" s="154"/>
      <c r="F11" s="155">
        <v>67825</v>
      </c>
      <c r="G11" s="156"/>
      <c r="H11" s="157"/>
    </row>
    <row r="12" spans="1:8" x14ac:dyDescent="0.15">
      <c r="A12" s="158"/>
      <c r="B12" s="159"/>
      <c r="C12" s="166"/>
      <c r="D12" s="161">
        <v>39296</v>
      </c>
      <c r="E12" s="162"/>
      <c r="F12" s="163">
        <v>39417</v>
      </c>
      <c r="G12" s="164"/>
      <c r="H12" s="165"/>
    </row>
    <row r="13" spans="1:8" x14ac:dyDescent="0.15">
      <c r="A13" s="146"/>
      <c r="B13" s="151"/>
      <c r="C13" s="152"/>
      <c r="D13" s="153">
        <v>48770</v>
      </c>
      <c r="E13" s="154"/>
      <c r="F13" s="155">
        <v>78886</v>
      </c>
      <c r="G13" s="167"/>
      <c r="H13" s="157"/>
    </row>
    <row r="14" spans="1:8" x14ac:dyDescent="0.15">
      <c r="A14" s="158"/>
      <c r="B14" s="159"/>
      <c r="C14" s="160"/>
      <c r="D14" s="161">
        <v>26452</v>
      </c>
      <c r="E14" s="162"/>
      <c r="F14" s="163">
        <v>43688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0.5</v>
      </c>
      <c r="C19" s="168">
        <f>ROUND(VALUE(SUBSTITUTE(実質収支比率等に係る経年分析!G$48,"▲","-")),2)</f>
        <v>5</v>
      </c>
      <c r="D19" s="168">
        <f>ROUND(VALUE(SUBSTITUTE(実質収支比率等に係る経年分析!H$48,"▲","-")),2)</f>
        <v>7.33</v>
      </c>
      <c r="E19" s="168">
        <f>ROUND(VALUE(SUBSTITUTE(実質収支比率等に係る経年分析!I$48,"▲","-")),2)</f>
        <v>7.17</v>
      </c>
      <c r="F19" s="168">
        <f>ROUND(VALUE(SUBSTITUTE(実質収支比率等に係る経年分析!J$48,"▲","-")),2)</f>
        <v>0.28999999999999998</v>
      </c>
    </row>
    <row r="20" spans="1:11" x14ac:dyDescent="0.15">
      <c r="A20" s="168" t="s">
        <v>53</v>
      </c>
      <c r="B20" s="168">
        <f>ROUND(VALUE(SUBSTITUTE(実質収支比率等に係る経年分析!F$47,"▲","-")),2)</f>
        <v>0.96</v>
      </c>
      <c r="C20" s="168">
        <f>ROUND(VALUE(SUBSTITUTE(実質収支比率等に係る経年分析!G$47,"▲","-")),2)</f>
        <v>2.39</v>
      </c>
      <c r="D20" s="168">
        <f>ROUND(VALUE(SUBSTITUTE(実質収支比率等に係る経年分析!H$47,"▲","-")),2)</f>
        <v>11.45</v>
      </c>
      <c r="E20" s="168">
        <f>ROUND(VALUE(SUBSTITUTE(実質収支比率等に係る経年分析!I$47,"▲","-")),2)</f>
        <v>20.399999999999999</v>
      </c>
      <c r="F20" s="168">
        <f>ROUND(VALUE(SUBSTITUTE(実質収支比率等に係る経年分析!J$47,"▲","-")),2)</f>
        <v>19.920000000000002</v>
      </c>
    </row>
    <row r="21" spans="1:11" x14ac:dyDescent="0.15">
      <c r="A21" s="168" t="s">
        <v>54</v>
      </c>
      <c r="B21" s="168">
        <f>IF(ISNUMBER(VALUE(SUBSTITUTE(実質収支比率等に係る経年分析!F$49,"▲","-"))),ROUND(VALUE(SUBSTITUTE(実質収支比率等に係る経年分析!F$49,"▲","-")),2),NA())</f>
        <v>-1.81</v>
      </c>
      <c r="C21" s="168">
        <f>IF(ISNUMBER(VALUE(SUBSTITUTE(実質収支比率等に係る経年分析!G$49,"▲","-"))),ROUND(VALUE(SUBSTITUTE(実質収支比率等に係る経年分析!G$49,"▲","-")),2),NA())</f>
        <v>6</v>
      </c>
      <c r="D21" s="168">
        <f>IF(ISNUMBER(VALUE(SUBSTITUTE(実質収支比率等に係る経年分析!H$49,"▲","-"))),ROUND(VALUE(SUBSTITUTE(実質収支比率等に係る経年分析!H$49,"▲","-")),2),NA())</f>
        <v>11.95</v>
      </c>
      <c r="E21" s="168">
        <f>IF(ISNUMBER(VALUE(SUBSTITUTE(実質収支比率等に係る経年分析!I$49,"▲","-"))),ROUND(VALUE(SUBSTITUTE(実質収支比率等に係る経年分析!I$49,"▲","-")),2),NA())</f>
        <v>8.25</v>
      </c>
      <c r="F21" s="168">
        <f>IF(ISNUMBER(VALUE(SUBSTITUTE(実質収支比率等に係る経年分析!J$49,"▲","-"))),ROUND(VALUE(SUBSTITUTE(実質収支比率等に係る経年分析!J$49,"▲","-")),2),NA())</f>
        <v>-4.4800000000000004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後期高齢者医療制度特別会計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0.28000000000000003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住宅新築資金等貸付事業特別会計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介護保険事業特別会計（保険事業勘定）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水洗便所改造資金貸付事業特別会計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0.04</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7.27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0.23</v>
      </c>
    </row>
    <row r="35" spans="1:16" x14ac:dyDescent="0.15">
      <c r="A35" s="169" t="str">
        <f>IF(連結実質赤字比率に係る赤字・黒字の構成分析!C$35="",NA(),連結実質赤字比率に係る赤字・黒字の構成分析!C$35)</f>
        <v>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0.54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11.77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13.64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15.64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621</v>
      </c>
      <c r="E42" s="170"/>
      <c r="F42" s="170"/>
      <c r="G42" s="170">
        <f>'実質公債費比率（分子）の構造'!L$52</f>
        <v>623</v>
      </c>
      <c r="H42" s="170"/>
      <c r="I42" s="170"/>
      <c r="J42" s="170">
        <f>'実質公債費比率（分子）の構造'!M$52</f>
        <v>629</v>
      </c>
      <c r="K42" s="170"/>
      <c r="L42" s="170"/>
      <c r="M42" s="170">
        <f>'実質公債費比率（分子）の構造'!N$52</f>
        <v>622</v>
      </c>
      <c r="N42" s="170"/>
      <c r="O42" s="170"/>
      <c r="P42" s="170">
        <f>'実質公債費比率（分子）の構造'!O$52</f>
        <v>622</v>
      </c>
    </row>
    <row r="43" spans="1:16" x14ac:dyDescent="0.15">
      <c r="A43" s="170" t="s">
        <v>16</v>
      </c>
      <c r="B43" s="170">
        <f>'実質公債費比率（分子）の構造'!K$51</f>
        <v>3</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62</v>
      </c>
      <c r="C45" s="170"/>
      <c r="D45" s="170"/>
      <c r="E45" s="170">
        <f>'実質公債費比率（分子）の構造'!L$49</f>
        <v>59</v>
      </c>
      <c r="F45" s="170"/>
      <c r="G45" s="170"/>
      <c r="H45" s="170">
        <f>'実質公債費比率（分子）の構造'!M$49</f>
        <v>38</v>
      </c>
      <c r="I45" s="170"/>
      <c r="J45" s="170"/>
      <c r="K45" s="170">
        <f>'実質公債費比率（分子）の構造'!N$49</f>
        <v>18</v>
      </c>
      <c r="L45" s="170"/>
      <c r="M45" s="170"/>
      <c r="N45" s="170">
        <f>'実質公債費比率（分子）の構造'!O$49</f>
        <v>25</v>
      </c>
      <c r="O45" s="170"/>
      <c r="P45" s="170"/>
    </row>
    <row r="46" spans="1:16" x14ac:dyDescent="0.15">
      <c r="A46" s="170" t="s">
        <v>64</v>
      </c>
      <c r="B46" s="170">
        <f>'実質公債費比率（分子）の構造'!K$48</f>
        <v>212</v>
      </c>
      <c r="C46" s="170"/>
      <c r="D46" s="170"/>
      <c r="E46" s="170">
        <f>'実質公債費比率（分子）の構造'!L$48</f>
        <v>203</v>
      </c>
      <c r="F46" s="170"/>
      <c r="G46" s="170"/>
      <c r="H46" s="170">
        <f>'実質公債費比率（分子）の構造'!M$48</f>
        <v>216</v>
      </c>
      <c r="I46" s="170"/>
      <c r="J46" s="170"/>
      <c r="K46" s="170">
        <f>'実質公債費比率（分子）の構造'!N$48</f>
        <v>180</v>
      </c>
      <c r="L46" s="170"/>
      <c r="M46" s="170"/>
      <c r="N46" s="170">
        <f>'実質公債費比率（分子）の構造'!O$48</f>
        <v>236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1089</v>
      </c>
      <c r="C49" s="170"/>
      <c r="D49" s="170"/>
      <c r="E49" s="170">
        <f>'実質公債費比率（分子）の構造'!L$45</f>
        <v>901</v>
      </c>
      <c r="F49" s="170"/>
      <c r="G49" s="170"/>
      <c r="H49" s="170">
        <f>'実質公債費比率（分子）の構造'!M$45</f>
        <v>927</v>
      </c>
      <c r="I49" s="170"/>
      <c r="J49" s="170"/>
      <c r="K49" s="170">
        <f>'実質公債費比率（分子）の構造'!N$45</f>
        <v>899</v>
      </c>
      <c r="L49" s="170"/>
      <c r="M49" s="170"/>
      <c r="N49" s="170">
        <f>'実質公債費比率（分子）の構造'!O$45</f>
        <v>1211</v>
      </c>
      <c r="O49" s="170"/>
      <c r="P49" s="170"/>
    </row>
    <row r="50" spans="1:16" x14ac:dyDescent="0.15">
      <c r="A50" s="170" t="s">
        <v>67</v>
      </c>
      <c r="B50" s="170" t="e">
        <f>NA()</f>
        <v>#N/A</v>
      </c>
      <c r="C50" s="170">
        <f>IF(ISNUMBER('実質公債費比率（分子）の構造'!K$53),'実質公債費比率（分子）の構造'!K$53,NA())</f>
        <v>745</v>
      </c>
      <c r="D50" s="170" t="e">
        <f>NA()</f>
        <v>#N/A</v>
      </c>
      <c r="E50" s="170" t="e">
        <f>NA()</f>
        <v>#N/A</v>
      </c>
      <c r="F50" s="170">
        <f>IF(ISNUMBER('実質公債費比率（分子）の構造'!L$53),'実質公債費比率（分子）の構造'!L$53,NA())</f>
        <v>540</v>
      </c>
      <c r="G50" s="170" t="e">
        <f>NA()</f>
        <v>#N/A</v>
      </c>
      <c r="H50" s="170" t="e">
        <f>NA()</f>
        <v>#N/A</v>
      </c>
      <c r="I50" s="170">
        <f>IF(ISNUMBER('実質公債費比率（分子）の構造'!M$53),'実質公債費比率（分子）の構造'!M$53,NA())</f>
        <v>552</v>
      </c>
      <c r="J50" s="170" t="e">
        <f>NA()</f>
        <v>#N/A</v>
      </c>
      <c r="K50" s="170" t="e">
        <f>NA()</f>
        <v>#N/A</v>
      </c>
      <c r="L50" s="170">
        <f>IF(ISNUMBER('実質公債費比率（分子）の構造'!N$53),'実質公債費比率（分子）の構造'!N$53,NA())</f>
        <v>475</v>
      </c>
      <c r="M50" s="170" t="e">
        <f>NA()</f>
        <v>#N/A</v>
      </c>
      <c r="N50" s="170" t="e">
        <f>NA()</f>
        <v>#N/A</v>
      </c>
      <c r="O50" s="170">
        <f>IF(ISNUMBER('実質公債費比率（分子）の構造'!O$53),'実質公債費比率（分子）の構造'!O$53,NA())</f>
        <v>850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7955</v>
      </c>
      <c r="E56" s="169"/>
      <c r="F56" s="169"/>
      <c r="G56" s="169">
        <f>'将来負担比率（分子）の構造'!J$52</f>
        <v>7669</v>
      </c>
      <c r="H56" s="169"/>
      <c r="I56" s="169"/>
      <c r="J56" s="169">
        <f>'将来負担比率（分子）の構造'!K$52</f>
        <v>7401</v>
      </c>
      <c r="K56" s="169"/>
      <c r="L56" s="169"/>
      <c r="M56" s="169">
        <f>'将来負担比率（分子）の構造'!L$52</f>
        <v>7157</v>
      </c>
      <c r="N56" s="169"/>
      <c r="O56" s="169"/>
      <c r="P56" s="169">
        <f>'将来負担比率（分子）の構造'!M$52</f>
        <v>7201</v>
      </c>
    </row>
    <row r="57" spans="1:16" x14ac:dyDescent="0.15">
      <c r="A57" s="169" t="s">
        <v>42</v>
      </c>
      <c r="B57" s="169"/>
      <c r="C57" s="169"/>
      <c r="D57" s="169">
        <f>'将来負担比率（分子）の構造'!I$51</f>
        <v>3</v>
      </c>
      <c r="E57" s="169"/>
      <c r="F57" s="169"/>
      <c r="G57" s="169">
        <f>'将来負担比率（分子）の構造'!J$51</f>
        <v>1</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652</v>
      </c>
      <c r="E58" s="169"/>
      <c r="F58" s="169"/>
      <c r="G58" s="169">
        <f>'将来負担比率（分子）の構造'!J$50</f>
        <v>789</v>
      </c>
      <c r="H58" s="169"/>
      <c r="I58" s="169"/>
      <c r="J58" s="169">
        <f>'将来負担比率（分子）の構造'!K$50</f>
        <v>1232</v>
      </c>
      <c r="K58" s="169"/>
      <c r="L58" s="169"/>
      <c r="M58" s="169">
        <f>'将来負担比率（分子）の構造'!L$50</f>
        <v>1593</v>
      </c>
      <c r="N58" s="169"/>
      <c r="O58" s="169"/>
      <c r="P58" s="169">
        <f>'将来負担比率（分子）の構造'!M$50</f>
        <v>1530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799</v>
      </c>
      <c r="C62" s="169"/>
      <c r="D62" s="169"/>
      <c r="E62" s="169">
        <f>'将来負担比率（分子）の構造'!J$45</f>
        <v>806</v>
      </c>
      <c r="F62" s="169"/>
      <c r="G62" s="169"/>
      <c r="H62" s="169">
        <f>'将来負担比率（分子）の構造'!K$45</f>
        <v>723</v>
      </c>
      <c r="I62" s="169"/>
      <c r="J62" s="169"/>
      <c r="K62" s="169">
        <f>'将来負担比率（分子）の構造'!L$45</f>
        <v>684</v>
      </c>
      <c r="L62" s="169"/>
      <c r="M62" s="169"/>
      <c r="N62" s="169">
        <f>'将来負担比率（分子）の構造'!M$45</f>
        <v>696</v>
      </c>
      <c r="O62" s="169"/>
      <c r="P62" s="169"/>
    </row>
    <row r="63" spans="1:16" x14ac:dyDescent="0.15">
      <c r="A63" s="169" t="s">
        <v>34</v>
      </c>
      <c r="B63" s="169">
        <f>'将来負担比率（分子）の構造'!I$44</f>
        <v>230</v>
      </c>
      <c r="C63" s="169"/>
      <c r="D63" s="169"/>
      <c r="E63" s="169">
        <f>'将来負担比率（分子）の構造'!J$44</f>
        <v>160</v>
      </c>
      <c r="F63" s="169"/>
      <c r="G63" s="169"/>
      <c r="H63" s="169">
        <f>'将来負担比率（分子）の構造'!K$44</f>
        <v>145</v>
      </c>
      <c r="I63" s="169"/>
      <c r="J63" s="169"/>
      <c r="K63" s="169">
        <f>'将来負担比率（分子）の構造'!L$44</f>
        <v>183</v>
      </c>
      <c r="L63" s="169"/>
      <c r="M63" s="169"/>
      <c r="N63" s="169">
        <f>'将来負担比率（分子）の構造'!M$44</f>
        <v>259</v>
      </c>
      <c r="O63" s="169"/>
      <c r="P63" s="169"/>
    </row>
    <row r="64" spans="1:16" x14ac:dyDescent="0.15">
      <c r="A64" s="169" t="s">
        <v>33</v>
      </c>
      <c r="B64" s="169">
        <f>'将来負担比率（分子）の構造'!I$43</f>
        <v>2621</v>
      </c>
      <c r="C64" s="169"/>
      <c r="D64" s="169"/>
      <c r="E64" s="169">
        <f>'将来負担比率（分子）の構造'!J$43</f>
        <v>2372</v>
      </c>
      <c r="F64" s="169"/>
      <c r="G64" s="169"/>
      <c r="H64" s="169">
        <f>'将来負担比率（分子）の構造'!K$43</f>
        <v>2267</v>
      </c>
      <c r="I64" s="169"/>
      <c r="J64" s="169"/>
      <c r="K64" s="169">
        <f>'将来負担比率（分子）の構造'!L$43</f>
        <v>2045</v>
      </c>
      <c r="L64" s="169"/>
      <c r="M64" s="169"/>
      <c r="N64" s="169">
        <f>'将来負担比率（分子）の構造'!M$43</f>
        <v>2058</v>
      </c>
      <c r="O64" s="169"/>
      <c r="P64" s="169"/>
    </row>
    <row r="65" spans="1:16" x14ac:dyDescent="0.15">
      <c r="A65" s="169" t="s">
        <v>32</v>
      </c>
      <c r="B65" s="169">
        <f>'将来負担比率（分子）の構造'!I$42</f>
        <v>117</v>
      </c>
      <c r="C65" s="169"/>
      <c r="D65" s="169"/>
      <c r="E65" s="169">
        <f>'将来負担比率（分子）の構造'!J$42</f>
        <v>90</v>
      </c>
      <c r="F65" s="169"/>
      <c r="G65" s="169"/>
      <c r="H65" s="169">
        <f>'将来負担比率（分子）の構造'!K$42</f>
        <v>193</v>
      </c>
      <c r="I65" s="169"/>
      <c r="J65" s="169"/>
      <c r="K65" s="169">
        <f>'将来負担比率（分子）の構造'!L$42</f>
        <v>594</v>
      </c>
      <c r="L65" s="169"/>
      <c r="M65" s="169"/>
      <c r="N65" s="169" t="str">
        <f>'将来負担比率（分子）の構造'!M$42</f>
        <v>-</v>
      </c>
      <c r="O65" s="169"/>
      <c r="P65" s="169"/>
    </row>
    <row r="66" spans="1:16" x14ac:dyDescent="0.15">
      <c r="A66" s="169" t="s">
        <v>31</v>
      </c>
      <c r="B66" s="169">
        <f>'将来負担比率（分子）の構造'!I$41</f>
        <v>13118</v>
      </c>
      <c r="C66" s="169"/>
      <c r="D66" s="169"/>
      <c r="E66" s="169">
        <f>'将来負担比率（分子）の構造'!J$41</f>
        <v>12779</v>
      </c>
      <c r="F66" s="169"/>
      <c r="G66" s="169"/>
      <c r="H66" s="169">
        <f>'将来負担比率（分子）の構造'!K$41</f>
        <v>12307</v>
      </c>
      <c r="I66" s="169"/>
      <c r="J66" s="169"/>
      <c r="K66" s="169">
        <f>'将来負担比率（分子）の構造'!L$41</f>
        <v>11903</v>
      </c>
      <c r="L66" s="169"/>
      <c r="M66" s="169"/>
      <c r="N66" s="169">
        <f>'将来負担比率（分子）の構造'!M$41</f>
        <v>11673</v>
      </c>
      <c r="O66" s="169"/>
      <c r="P66" s="169"/>
    </row>
    <row r="67" spans="1:16" x14ac:dyDescent="0.15">
      <c r="A67" s="169" t="s">
        <v>71</v>
      </c>
      <c r="B67" s="169" t="e">
        <f>NA()</f>
        <v>#N/A</v>
      </c>
      <c r="C67" s="169">
        <f>IF(ISNUMBER('将来負担比率（分子）の構造'!I$53), IF('将来負担比率（分子）の構造'!I$53 &lt; 0, 0, '将来負担比率（分子）の構造'!I$53), NA())</f>
        <v>8274</v>
      </c>
      <c r="D67" s="169" t="e">
        <f>NA()</f>
        <v>#N/A</v>
      </c>
      <c r="E67" s="169" t="e">
        <f>NA()</f>
        <v>#N/A</v>
      </c>
      <c r="F67" s="169">
        <f>IF(ISNUMBER('将来負担比率（分子）の構造'!J$53), IF('将来負担比率（分子）の構造'!J$53 &lt; 0, 0, '将来負担比率（分子）の構造'!J$53), NA())</f>
        <v>7748</v>
      </c>
      <c r="G67" s="169" t="e">
        <f>NA()</f>
        <v>#N/A</v>
      </c>
      <c r="H67" s="169" t="e">
        <f>NA()</f>
        <v>#N/A</v>
      </c>
      <c r="I67" s="169">
        <f>IF(ISNUMBER('将来負担比率（分子）の構造'!K$53), IF('将来負担比率（分子）の構造'!K$53 &lt; 0, 0, '将来負担比率（分子）の構造'!K$53), NA())</f>
        <v>7002</v>
      </c>
      <c r="J67" s="169" t="e">
        <f>NA()</f>
        <v>#N/A</v>
      </c>
      <c r="K67" s="169" t="e">
        <f>NA()</f>
        <v>#N/A</v>
      </c>
      <c r="L67" s="169">
        <f>IF(ISNUMBER('将来負担比率（分子）の構造'!L$53), IF('将来負担比率（分子）の構造'!L$53 &lt; 0, 0, '将来負担比率（分子）の構造'!L$53), NA())</f>
        <v>6659</v>
      </c>
      <c r="M67" s="169" t="e">
        <f>NA()</f>
        <v>#N/A</v>
      </c>
      <c r="N67" s="169" t="e">
        <f>NA()</f>
        <v>#N/A</v>
      </c>
      <c r="O67" s="169">
        <f>IF(ISNUMBER('将来負担比率（分子）の構造'!M$53), IF('将来負担比率（分子）の構造'!M$53 &lt; 0, 0, '将来負担比率（分子）の構造'!M$53), NA())</f>
        <v>5955</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558</v>
      </c>
      <c r="C72" s="173">
        <f>基金残高に係る経年分析!G55</f>
        <v>966</v>
      </c>
      <c r="D72" s="173">
        <f>基金残高に係る経年分析!H55</f>
        <v>966</v>
      </c>
    </row>
    <row r="73" spans="1:16" x14ac:dyDescent="0.15">
      <c r="A73" s="172" t="s">
        <v>74</v>
      </c>
      <c r="B73" s="173">
        <f>基金残高に係る経年分析!F56</f>
        <v>3</v>
      </c>
      <c r="C73" s="173">
        <f>基金残高に係る経年分析!G56</f>
        <v>3</v>
      </c>
      <c r="D73" s="173">
        <f>基金残高に係る経年分析!H56</f>
        <v>29</v>
      </c>
    </row>
    <row r="74" spans="1:16" x14ac:dyDescent="0.15">
      <c r="A74" s="172" t="s">
        <v>75</v>
      </c>
      <c r="B74" s="173">
        <f>基金残高に係る経年分析!F57</f>
        <v>16</v>
      </c>
      <c r="C74" s="173">
        <f>基金残高に係る経年分析!G57</f>
        <v>18</v>
      </c>
      <c r="D74" s="173">
        <f>基金残高に係る経年分析!H57</f>
        <v>19</v>
      </c>
    </row>
  </sheetData>
  <sheetProtection algorithmName="SHA-512" hashValue="PzvYwdi2etM1ZKKNPpoz3cAw7nqmy3nEZCiEnFvlOzmyZNElumsX8udap0i+q1o1aMGBuM+19Y2ELoEXLdpTHQ==" saltValue="NrzAjYn5uKTAeb+ujk0pF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2025-03-12T09:35:13Z</cp:lastPrinted>
  <dcterms:created xsi:type="dcterms:W3CDTF">2025-02-19T03:49:30Z</dcterms:created>
  <dcterms:modified xsi:type="dcterms:W3CDTF">2025-03-28T01:51:17Z</dcterms:modified>
  <cp:category/>
</cp:coreProperties>
</file>